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Šios_darbaknyges"/>
  <mc:AlternateContent xmlns:mc="http://schemas.openxmlformats.org/markup-compatibility/2006">
    <mc:Choice Requires="x15">
      <x15ac:absPath xmlns:x15ac="http://schemas.microsoft.com/office/spreadsheetml/2010/11/ac" url="C:\Users\valsar\Desktop\Kultūra\Biudžeto vykdymo ataskaitos\"/>
    </mc:Choice>
  </mc:AlternateContent>
  <xr:revisionPtr revIDLastSave="0" documentId="13_ncr:1_{9B43B6B1-4171-4723-A5BE-4E8B7DBD4C9F}" xr6:coauthVersionLast="47" xr6:coauthVersionMax="47" xr10:uidLastSave="{00000000-0000-0000-0000-000000000000}"/>
  <bookViews>
    <workbookView xWindow="-120" yWindow="-120" windowWidth="29040" windowHeight="15840" firstSheet="5" activeTab="6" xr2:uid="{00000000-000D-0000-FFFF-FFFF00000000}"/>
  </bookViews>
  <sheets>
    <sheet name="Forma 2 SUVESTINĖ " sheetId="14" r:id="rId1"/>
    <sheet name="Forma 2SB Suvestinė " sheetId="10" r:id="rId2"/>
    <sheet name="Forma 2SB 7.1.1.2 " sheetId="5" r:id="rId3"/>
    <sheet name="Forma 2SB 7.1.1.10 " sheetId="7" r:id="rId4"/>
    <sheet name="Forma 2SB 7.3.1.38 " sheetId="9" r:id="rId5"/>
    <sheet name="Forma 2S Suvestinė " sheetId="13" r:id="rId6"/>
    <sheet name="Forma 2S 7.1.1.1 " sheetId="11" r:id="rId7"/>
    <sheet name="Forma 2S 7.1.1.2 " sheetId="12" r:id="rId8"/>
    <sheet name="Pažyma apie pajamas" sheetId="2" r:id="rId9"/>
    <sheet name="Forma S7" sheetId="4" r:id="rId10"/>
    <sheet name="Gautų FS pažyma" sheetId="15" r:id="rId11"/>
    <sheet name="Gautų FS pažyma pagal šaltinį" sheetId="20" r:id="rId12"/>
    <sheet name="9 priedas" sheetId="18" r:id="rId13"/>
    <sheet name="9 priedo pažyma" sheetId="16" r:id="rId14"/>
    <sheet name="Sukauptų FS pažyma" sheetId="19" r:id="rId15"/>
    <sheet name="Sukauptų FS pažyma pagal šaltin" sheetId="21" r:id="rId16"/>
    <sheet name="Kontingentai" sheetId="17" r:id="rId17"/>
    <sheet name="Tikslinės lėšos" sheetId="3" r:id="rId18"/>
  </sheets>
  <definedNames>
    <definedName name="_xlnm.Print_Titles" localSheetId="0">'Forma 2 SUVESTINĖ '!$24:$34</definedName>
    <definedName name="_xlnm.Print_Titles" localSheetId="6">'Forma 2S 7.1.1.1 '!$27:$37</definedName>
    <definedName name="_xlnm.Print_Titles" localSheetId="7">'Forma 2S 7.1.1.2 '!$24:$34</definedName>
    <definedName name="_xlnm.Print_Titles" localSheetId="5">'Forma 2S Suvestinė '!$24:$34</definedName>
    <definedName name="_xlnm.Print_Titles" localSheetId="3">'Forma 2SB 7.1.1.10 '!$24:$34</definedName>
    <definedName name="_xlnm.Print_Titles" localSheetId="2">'Forma 2SB 7.1.1.2 '!$24:$34</definedName>
    <definedName name="_xlnm.Print_Titles" localSheetId="4">'Forma 2SB 7.3.1.38 '!$24:$34</definedName>
    <definedName name="_xlnm.Print_Titles" localSheetId="1">'Forma 2SB Suvestinė '!$24:$34</definedName>
    <definedName name="Z_05B54777_5D6F_4067_9B5E_F0A938B54982_.wvu.Cols" localSheetId="0">'Forma 2 SUVESTINĖ '!$M:$P</definedName>
    <definedName name="Z_05B54777_5D6F_4067_9B5E_F0A938B54982_.wvu.Cols" localSheetId="6">'Forma 2S 7.1.1.1 '!$M:$P</definedName>
    <definedName name="Z_05B54777_5D6F_4067_9B5E_F0A938B54982_.wvu.Cols" localSheetId="7">'Forma 2S 7.1.1.2 '!$M:$P</definedName>
    <definedName name="Z_05B54777_5D6F_4067_9B5E_F0A938B54982_.wvu.Cols" localSheetId="5">'Forma 2S Suvestinė '!$M:$P</definedName>
    <definedName name="Z_05B54777_5D6F_4067_9B5E_F0A938B54982_.wvu.Cols" localSheetId="3">'Forma 2SB 7.1.1.10 '!$M:$P</definedName>
    <definedName name="Z_05B54777_5D6F_4067_9B5E_F0A938B54982_.wvu.Cols" localSheetId="2">'Forma 2SB 7.1.1.2 '!$M:$P</definedName>
    <definedName name="Z_05B54777_5D6F_4067_9B5E_F0A938B54982_.wvu.Cols" localSheetId="4">'Forma 2SB 7.3.1.38 '!$M:$P</definedName>
    <definedName name="Z_05B54777_5D6F_4067_9B5E_F0A938B54982_.wvu.Cols" localSheetId="1">'Forma 2SB Suvestinė '!$M:$P</definedName>
    <definedName name="Z_05B54777_5D6F_4067_9B5E_F0A938B54982_.wvu.PrintTitles" localSheetId="0">'Forma 2 SUVESTINĖ '!$24:$30</definedName>
    <definedName name="Z_05B54777_5D6F_4067_9B5E_F0A938B54982_.wvu.PrintTitles" localSheetId="6">'Forma 2S 7.1.1.1 '!$27:$33</definedName>
    <definedName name="Z_05B54777_5D6F_4067_9B5E_F0A938B54982_.wvu.PrintTitles" localSheetId="7">'Forma 2S 7.1.1.2 '!$24:$30</definedName>
    <definedName name="Z_05B54777_5D6F_4067_9B5E_F0A938B54982_.wvu.PrintTitles" localSheetId="5">'Forma 2S Suvestinė '!$24:$30</definedName>
    <definedName name="Z_05B54777_5D6F_4067_9B5E_F0A938B54982_.wvu.PrintTitles" localSheetId="3">'Forma 2SB 7.1.1.10 '!$24:$30</definedName>
    <definedName name="Z_05B54777_5D6F_4067_9B5E_F0A938B54982_.wvu.PrintTitles" localSheetId="2">'Forma 2SB 7.1.1.2 '!$24:$30</definedName>
    <definedName name="Z_05B54777_5D6F_4067_9B5E_F0A938B54982_.wvu.PrintTitles" localSheetId="4">'Forma 2SB 7.3.1.38 '!$24:$30</definedName>
    <definedName name="Z_05B54777_5D6F_4067_9B5E_F0A938B54982_.wvu.PrintTitles" localSheetId="1">'Forma 2SB Suvestinė '!$24:$30</definedName>
    <definedName name="Z_112AFAC2_77EA_44AA_BEEF_6812D11534CE_.wvu.Cols" localSheetId="0">'Forma 2 SUVESTINĖ '!$M:$P</definedName>
    <definedName name="Z_112AFAC2_77EA_44AA_BEEF_6812D11534CE_.wvu.Cols" localSheetId="6">'Forma 2S 7.1.1.1 '!$M:$P</definedName>
    <definedName name="Z_112AFAC2_77EA_44AA_BEEF_6812D11534CE_.wvu.Cols" localSheetId="7">'Forma 2S 7.1.1.2 '!$M:$P</definedName>
    <definedName name="Z_112AFAC2_77EA_44AA_BEEF_6812D11534CE_.wvu.Cols" localSheetId="5">'Forma 2S Suvestinė '!$M:$P</definedName>
    <definedName name="Z_112AFAC2_77EA_44AA_BEEF_6812D11534CE_.wvu.Cols" localSheetId="3">'Forma 2SB 7.1.1.10 '!$M:$P</definedName>
    <definedName name="Z_112AFAC2_77EA_44AA_BEEF_6812D11534CE_.wvu.Cols" localSheetId="2">'Forma 2SB 7.1.1.2 '!$M:$P</definedName>
    <definedName name="Z_112AFAC2_77EA_44AA_BEEF_6812D11534CE_.wvu.Cols" localSheetId="4">'Forma 2SB 7.3.1.38 '!$M:$P</definedName>
    <definedName name="Z_112AFAC2_77EA_44AA_BEEF_6812D11534CE_.wvu.Cols" localSheetId="1">'Forma 2SB Suvestinė '!$M:$P</definedName>
    <definedName name="Z_112AFAC2_77EA_44AA_BEEF_6812D11534CE_.wvu.PrintTitles" localSheetId="0">'Forma 2 SUVESTINĖ '!$24:$34</definedName>
    <definedName name="Z_112AFAC2_77EA_44AA_BEEF_6812D11534CE_.wvu.PrintTitles" localSheetId="6">'Forma 2S 7.1.1.1 '!$27:$37</definedName>
    <definedName name="Z_112AFAC2_77EA_44AA_BEEF_6812D11534CE_.wvu.PrintTitles" localSheetId="7">'Forma 2S 7.1.1.2 '!$24:$34</definedName>
    <definedName name="Z_112AFAC2_77EA_44AA_BEEF_6812D11534CE_.wvu.PrintTitles" localSheetId="5">'Forma 2S Suvestinė '!$24:$34</definedName>
    <definedName name="Z_112AFAC2_77EA_44AA_BEEF_6812D11534CE_.wvu.PrintTitles" localSheetId="3">'Forma 2SB 7.1.1.10 '!$24:$34</definedName>
    <definedName name="Z_112AFAC2_77EA_44AA_BEEF_6812D11534CE_.wvu.PrintTitles" localSheetId="2">'Forma 2SB 7.1.1.2 '!$24:$34</definedName>
    <definedName name="Z_112AFAC2_77EA_44AA_BEEF_6812D11534CE_.wvu.PrintTitles" localSheetId="4">'Forma 2SB 7.3.1.38 '!$24:$34</definedName>
    <definedName name="Z_112AFAC2_77EA_44AA_BEEF_6812D11534CE_.wvu.PrintTitles" localSheetId="1">'Forma 2SB Suvestinė '!$24:$34</definedName>
    <definedName name="Z_2639E812_3F06_4E8B_B45B_2B63CC97A751_.wvu.Cols" localSheetId="0">'Forma 2 SUVESTINĖ '!$M:$P</definedName>
    <definedName name="Z_2639E812_3F06_4E8B_B45B_2B63CC97A751_.wvu.Cols" localSheetId="6">'Forma 2S 7.1.1.1 '!$M:$P</definedName>
    <definedName name="Z_2639E812_3F06_4E8B_B45B_2B63CC97A751_.wvu.Cols" localSheetId="7">'Forma 2S 7.1.1.2 '!$M:$P</definedName>
    <definedName name="Z_2639E812_3F06_4E8B_B45B_2B63CC97A751_.wvu.Cols" localSheetId="5">'Forma 2S Suvestinė '!$M:$P</definedName>
    <definedName name="Z_2639E812_3F06_4E8B_B45B_2B63CC97A751_.wvu.Cols" localSheetId="3">'Forma 2SB 7.1.1.10 '!$M:$P</definedName>
    <definedName name="Z_2639E812_3F06_4E8B_B45B_2B63CC97A751_.wvu.Cols" localSheetId="2">'Forma 2SB 7.1.1.2 '!$M:$P</definedName>
    <definedName name="Z_2639E812_3F06_4E8B_B45B_2B63CC97A751_.wvu.Cols" localSheetId="4">'Forma 2SB 7.3.1.38 '!$M:$P</definedName>
    <definedName name="Z_2639E812_3F06_4E8B_B45B_2B63CC97A751_.wvu.Cols" localSheetId="1">'Forma 2SB Suvestinė '!$M:$P</definedName>
    <definedName name="Z_2639E812_3F06_4E8B_B45B_2B63CC97A751_.wvu.PrintTitles" localSheetId="0">'Forma 2 SUVESTINĖ '!$24:$34</definedName>
    <definedName name="Z_2639E812_3F06_4E8B_B45B_2B63CC97A751_.wvu.PrintTitles" localSheetId="6">'Forma 2S 7.1.1.1 '!$27:$37</definedName>
    <definedName name="Z_2639E812_3F06_4E8B_B45B_2B63CC97A751_.wvu.PrintTitles" localSheetId="7">'Forma 2S 7.1.1.2 '!$24:$34</definedName>
    <definedName name="Z_2639E812_3F06_4E8B_B45B_2B63CC97A751_.wvu.PrintTitles" localSheetId="5">'Forma 2S Suvestinė '!$24:$34</definedName>
    <definedName name="Z_2639E812_3F06_4E8B_B45B_2B63CC97A751_.wvu.PrintTitles" localSheetId="3">'Forma 2SB 7.1.1.10 '!$24:$34</definedName>
    <definedName name="Z_2639E812_3F06_4E8B_B45B_2B63CC97A751_.wvu.PrintTitles" localSheetId="2">'Forma 2SB 7.1.1.2 '!$24:$34</definedName>
    <definedName name="Z_2639E812_3F06_4E8B_B45B_2B63CC97A751_.wvu.PrintTitles" localSheetId="4">'Forma 2SB 7.3.1.38 '!$24:$34</definedName>
    <definedName name="Z_2639E812_3F06_4E8B_B45B_2B63CC97A751_.wvu.PrintTitles" localSheetId="1">'Forma 2SB Suvestinė '!$24:$34</definedName>
    <definedName name="Z_47D04100_FABF_4D8C_9C0A_1DEC9335BC02_.wvu.Cols" localSheetId="0">'Forma 2 SUVESTINĖ '!$M:$P</definedName>
    <definedName name="Z_47D04100_FABF_4D8C_9C0A_1DEC9335BC02_.wvu.Cols" localSheetId="6">'Forma 2S 7.1.1.1 '!$M:$P</definedName>
    <definedName name="Z_47D04100_FABF_4D8C_9C0A_1DEC9335BC02_.wvu.Cols" localSheetId="7">'Forma 2S 7.1.1.2 '!$M:$P</definedName>
    <definedName name="Z_47D04100_FABF_4D8C_9C0A_1DEC9335BC02_.wvu.Cols" localSheetId="5">'Forma 2S Suvestinė '!$M:$P</definedName>
    <definedName name="Z_47D04100_FABF_4D8C_9C0A_1DEC9335BC02_.wvu.Cols" localSheetId="3">'Forma 2SB 7.1.1.10 '!$M:$P</definedName>
    <definedName name="Z_47D04100_FABF_4D8C_9C0A_1DEC9335BC02_.wvu.Cols" localSheetId="2">'Forma 2SB 7.1.1.2 '!$M:$P</definedName>
    <definedName name="Z_47D04100_FABF_4D8C_9C0A_1DEC9335BC02_.wvu.Cols" localSheetId="4">'Forma 2SB 7.3.1.38 '!$M:$P</definedName>
    <definedName name="Z_47D04100_FABF_4D8C_9C0A_1DEC9335BC02_.wvu.Cols" localSheetId="1">'Forma 2SB Suvestinė '!$M:$P</definedName>
    <definedName name="Z_47D04100_FABF_4D8C_9C0A_1DEC9335BC02_.wvu.PrintTitles" localSheetId="0">'Forma 2 SUVESTINĖ '!$24:$34</definedName>
    <definedName name="Z_47D04100_FABF_4D8C_9C0A_1DEC9335BC02_.wvu.PrintTitles" localSheetId="6">'Forma 2S 7.1.1.1 '!$27:$37</definedName>
    <definedName name="Z_47D04100_FABF_4D8C_9C0A_1DEC9335BC02_.wvu.PrintTitles" localSheetId="7">'Forma 2S 7.1.1.2 '!$24:$34</definedName>
    <definedName name="Z_47D04100_FABF_4D8C_9C0A_1DEC9335BC02_.wvu.PrintTitles" localSheetId="5">'Forma 2S Suvestinė '!$24:$34</definedName>
    <definedName name="Z_47D04100_FABF_4D8C_9C0A_1DEC9335BC02_.wvu.PrintTitles" localSheetId="3">'Forma 2SB 7.1.1.10 '!$24:$34</definedName>
    <definedName name="Z_47D04100_FABF_4D8C_9C0A_1DEC9335BC02_.wvu.PrintTitles" localSheetId="2">'Forma 2SB 7.1.1.2 '!$24:$34</definedName>
    <definedName name="Z_47D04100_FABF_4D8C_9C0A_1DEC9335BC02_.wvu.PrintTitles" localSheetId="4">'Forma 2SB 7.3.1.38 '!$24:$34</definedName>
    <definedName name="Z_47D04100_FABF_4D8C_9C0A_1DEC9335BC02_.wvu.PrintTitles" localSheetId="1">'Forma 2SB Suvestinė '!$24:$34</definedName>
    <definedName name="Z_4837D77B_C401_4018_A777_ED8FA242E629_.wvu.Cols" localSheetId="0">'Forma 2 SUVESTINĖ '!$M:$P</definedName>
    <definedName name="Z_4837D77B_C401_4018_A777_ED8FA242E629_.wvu.Cols" localSheetId="6">'Forma 2S 7.1.1.1 '!$M:$P</definedName>
    <definedName name="Z_4837D77B_C401_4018_A777_ED8FA242E629_.wvu.Cols" localSheetId="7">'Forma 2S 7.1.1.2 '!$M:$P</definedName>
    <definedName name="Z_4837D77B_C401_4018_A777_ED8FA242E629_.wvu.Cols" localSheetId="5">'Forma 2S Suvestinė '!$M:$P</definedName>
    <definedName name="Z_4837D77B_C401_4018_A777_ED8FA242E629_.wvu.Cols" localSheetId="3">'Forma 2SB 7.1.1.10 '!$M:$P</definedName>
    <definedName name="Z_4837D77B_C401_4018_A777_ED8FA242E629_.wvu.Cols" localSheetId="2">'Forma 2SB 7.1.1.2 '!$M:$P</definedName>
    <definedName name="Z_4837D77B_C401_4018_A777_ED8FA242E629_.wvu.Cols" localSheetId="4">'Forma 2SB 7.3.1.38 '!$M:$P</definedName>
    <definedName name="Z_4837D77B_C401_4018_A777_ED8FA242E629_.wvu.Cols" localSheetId="1">'Forma 2SB Suvestinė '!$M:$P</definedName>
    <definedName name="Z_4837D77B_C401_4018_A777_ED8FA242E629_.wvu.PrintTitles" localSheetId="0">'Forma 2 SUVESTINĖ '!$24:$34</definedName>
    <definedName name="Z_4837D77B_C401_4018_A777_ED8FA242E629_.wvu.PrintTitles" localSheetId="6">'Forma 2S 7.1.1.1 '!$27:$37</definedName>
    <definedName name="Z_4837D77B_C401_4018_A777_ED8FA242E629_.wvu.PrintTitles" localSheetId="7">'Forma 2S 7.1.1.2 '!$24:$34</definedName>
    <definedName name="Z_4837D77B_C401_4018_A777_ED8FA242E629_.wvu.PrintTitles" localSheetId="5">'Forma 2S Suvestinė '!$24:$34</definedName>
    <definedName name="Z_4837D77B_C401_4018_A777_ED8FA242E629_.wvu.PrintTitles" localSheetId="3">'Forma 2SB 7.1.1.10 '!$24:$34</definedName>
    <definedName name="Z_4837D77B_C401_4018_A777_ED8FA242E629_.wvu.PrintTitles" localSheetId="2">'Forma 2SB 7.1.1.2 '!$24:$34</definedName>
    <definedName name="Z_4837D77B_C401_4018_A777_ED8FA242E629_.wvu.PrintTitles" localSheetId="4">'Forma 2SB 7.3.1.38 '!$24:$34</definedName>
    <definedName name="Z_4837D77B_C401_4018_A777_ED8FA242E629_.wvu.PrintTitles" localSheetId="1">'Forma 2SB Suvestinė '!$24:$34</definedName>
    <definedName name="Z_57A1E72B_DFC1_4C5D_ABA7_C1A26EB31789_.wvu.Cols" localSheetId="0">'Forma 2 SUVESTINĖ '!$M:$P</definedName>
    <definedName name="Z_57A1E72B_DFC1_4C5D_ABA7_C1A26EB31789_.wvu.Cols" localSheetId="6">'Forma 2S 7.1.1.1 '!$M:$P</definedName>
    <definedName name="Z_57A1E72B_DFC1_4C5D_ABA7_C1A26EB31789_.wvu.Cols" localSheetId="7">'Forma 2S 7.1.1.2 '!$M:$P</definedName>
    <definedName name="Z_57A1E72B_DFC1_4C5D_ABA7_C1A26EB31789_.wvu.Cols" localSheetId="5">'Forma 2S Suvestinė '!$M:$P</definedName>
    <definedName name="Z_57A1E72B_DFC1_4C5D_ABA7_C1A26EB31789_.wvu.Cols" localSheetId="3">'Forma 2SB 7.1.1.10 '!$M:$P</definedName>
    <definedName name="Z_57A1E72B_DFC1_4C5D_ABA7_C1A26EB31789_.wvu.Cols" localSheetId="2">'Forma 2SB 7.1.1.2 '!$M:$P</definedName>
    <definedName name="Z_57A1E72B_DFC1_4C5D_ABA7_C1A26EB31789_.wvu.Cols" localSheetId="4">'Forma 2SB 7.3.1.38 '!$M:$P</definedName>
    <definedName name="Z_57A1E72B_DFC1_4C5D_ABA7_C1A26EB31789_.wvu.Cols" localSheetId="1">'Forma 2SB Suvestinė '!$M:$P</definedName>
    <definedName name="Z_57A1E72B_DFC1_4C5D_ABA7_C1A26EB31789_.wvu.PrintTitles" localSheetId="0">'Forma 2 SUVESTINĖ '!$24:$34</definedName>
    <definedName name="Z_57A1E72B_DFC1_4C5D_ABA7_C1A26EB31789_.wvu.PrintTitles" localSheetId="6">'Forma 2S 7.1.1.1 '!$27:$37</definedName>
    <definedName name="Z_57A1E72B_DFC1_4C5D_ABA7_C1A26EB31789_.wvu.PrintTitles" localSheetId="7">'Forma 2S 7.1.1.2 '!$24:$34</definedName>
    <definedName name="Z_57A1E72B_DFC1_4C5D_ABA7_C1A26EB31789_.wvu.PrintTitles" localSheetId="5">'Forma 2S Suvestinė '!$24:$34</definedName>
    <definedName name="Z_57A1E72B_DFC1_4C5D_ABA7_C1A26EB31789_.wvu.PrintTitles" localSheetId="3">'Forma 2SB 7.1.1.10 '!$24:$34</definedName>
    <definedName name="Z_57A1E72B_DFC1_4C5D_ABA7_C1A26EB31789_.wvu.PrintTitles" localSheetId="2">'Forma 2SB 7.1.1.2 '!$24:$34</definedName>
    <definedName name="Z_57A1E72B_DFC1_4C5D_ABA7_C1A26EB31789_.wvu.PrintTitles" localSheetId="4">'Forma 2SB 7.3.1.38 '!$24:$34</definedName>
    <definedName name="Z_57A1E72B_DFC1_4C5D_ABA7_C1A26EB31789_.wvu.PrintTitles" localSheetId="1">'Forma 2SB Suvestinė '!$24:$34</definedName>
    <definedName name="Z_5FCAC33A_47AA_47EB_BE57_8622821F3718_.wvu.Cols" localSheetId="0">'Forma 2 SUVESTINĖ '!$M:$P</definedName>
    <definedName name="Z_5FCAC33A_47AA_47EB_BE57_8622821F3718_.wvu.Cols" localSheetId="6">'Forma 2S 7.1.1.1 '!$M:$P</definedName>
    <definedName name="Z_5FCAC33A_47AA_47EB_BE57_8622821F3718_.wvu.Cols" localSheetId="7">'Forma 2S 7.1.1.2 '!$M:$P</definedName>
    <definedName name="Z_5FCAC33A_47AA_47EB_BE57_8622821F3718_.wvu.Cols" localSheetId="5">'Forma 2S Suvestinė '!$M:$P</definedName>
    <definedName name="Z_5FCAC33A_47AA_47EB_BE57_8622821F3718_.wvu.Cols" localSheetId="3">'Forma 2SB 7.1.1.10 '!$M:$P</definedName>
    <definedName name="Z_5FCAC33A_47AA_47EB_BE57_8622821F3718_.wvu.Cols" localSheetId="2">'Forma 2SB 7.1.1.2 '!$M:$P</definedName>
    <definedName name="Z_5FCAC33A_47AA_47EB_BE57_8622821F3718_.wvu.Cols" localSheetId="4">'Forma 2SB 7.3.1.38 '!$M:$P</definedName>
    <definedName name="Z_5FCAC33A_47AA_47EB_BE57_8622821F3718_.wvu.Cols" localSheetId="1">'Forma 2SB Suvestinė '!$M:$P</definedName>
    <definedName name="Z_5FCAC33A_47AA_47EB_BE57_8622821F3718_.wvu.PrintTitles" localSheetId="0">'Forma 2 SUVESTINĖ '!$24:$34</definedName>
    <definedName name="Z_5FCAC33A_47AA_47EB_BE57_8622821F3718_.wvu.PrintTitles" localSheetId="6">'Forma 2S 7.1.1.1 '!$27:$37</definedName>
    <definedName name="Z_5FCAC33A_47AA_47EB_BE57_8622821F3718_.wvu.PrintTitles" localSheetId="7">'Forma 2S 7.1.1.2 '!$24:$34</definedName>
    <definedName name="Z_5FCAC33A_47AA_47EB_BE57_8622821F3718_.wvu.PrintTitles" localSheetId="5">'Forma 2S Suvestinė '!$24:$34</definedName>
    <definedName name="Z_5FCAC33A_47AA_47EB_BE57_8622821F3718_.wvu.PrintTitles" localSheetId="3">'Forma 2SB 7.1.1.10 '!$24:$34</definedName>
    <definedName name="Z_5FCAC33A_47AA_47EB_BE57_8622821F3718_.wvu.PrintTitles" localSheetId="2">'Forma 2SB 7.1.1.2 '!$24:$34</definedName>
    <definedName name="Z_5FCAC33A_47AA_47EB_BE57_8622821F3718_.wvu.PrintTitles" localSheetId="4">'Forma 2SB 7.3.1.38 '!$24:$34</definedName>
    <definedName name="Z_5FCAC33A_47AA_47EB_BE57_8622821F3718_.wvu.PrintTitles" localSheetId="1">'Forma 2SB Suvestinė '!$24:$34</definedName>
    <definedName name="Z_758123A7_07DC_4CFE_A1C3_A6CC304C1338_.wvu.Cols" localSheetId="0">'Forma 2 SUVESTINĖ '!$M:$P</definedName>
    <definedName name="Z_758123A7_07DC_4CFE_A1C3_A6CC304C1338_.wvu.Cols" localSheetId="6">'Forma 2S 7.1.1.1 '!$M:$P</definedName>
    <definedName name="Z_758123A7_07DC_4CFE_A1C3_A6CC304C1338_.wvu.Cols" localSheetId="7">'Forma 2S 7.1.1.2 '!$M:$P</definedName>
    <definedName name="Z_758123A7_07DC_4CFE_A1C3_A6CC304C1338_.wvu.Cols" localSheetId="5">'Forma 2S Suvestinė '!$M:$P</definedName>
    <definedName name="Z_758123A7_07DC_4CFE_A1C3_A6CC304C1338_.wvu.Cols" localSheetId="3">'Forma 2SB 7.1.1.10 '!$M:$P</definedName>
    <definedName name="Z_758123A7_07DC_4CFE_A1C3_A6CC304C1338_.wvu.Cols" localSheetId="2">'Forma 2SB 7.1.1.2 '!$M:$P</definedName>
    <definedName name="Z_758123A7_07DC_4CFE_A1C3_A6CC304C1338_.wvu.Cols" localSheetId="4">'Forma 2SB 7.3.1.38 '!$M:$P</definedName>
    <definedName name="Z_758123A7_07DC_4CFE_A1C3_A6CC304C1338_.wvu.Cols" localSheetId="1">'Forma 2SB Suvestinė '!$M:$P</definedName>
    <definedName name="Z_758123A7_07DC_4CFE_A1C3_A6CC304C1338_.wvu.PrintTitles" localSheetId="0">'Forma 2 SUVESTINĖ '!$24:$34</definedName>
    <definedName name="Z_758123A7_07DC_4CFE_A1C3_A6CC304C1338_.wvu.PrintTitles" localSheetId="6">'Forma 2S 7.1.1.1 '!$27:$37</definedName>
    <definedName name="Z_758123A7_07DC_4CFE_A1C3_A6CC304C1338_.wvu.PrintTitles" localSheetId="7">'Forma 2S 7.1.1.2 '!$24:$34</definedName>
    <definedName name="Z_758123A7_07DC_4CFE_A1C3_A6CC304C1338_.wvu.PrintTitles" localSheetId="5">'Forma 2S Suvestinė '!$24:$34</definedName>
    <definedName name="Z_758123A7_07DC_4CFE_A1C3_A6CC304C1338_.wvu.PrintTitles" localSheetId="3">'Forma 2SB 7.1.1.10 '!$24:$34</definedName>
    <definedName name="Z_758123A7_07DC_4CFE_A1C3_A6CC304C1338_.wvu.PrintTitles" localSheetId="2">'Forma 2SB 7.1.1.2 '!$24:$34</definedName>
    <definedName name="Z_758123A7_07DC_4CFE_A1C3_A6CC304C1338_.wvu.PrintTitles" localSheetId="4">'Forma 2SB 7.3.1.38 '!$24:$34</definedName>
    <definedName name="Z_758123A7_07DC_4CFE_A1C3_A6CC304C1338_.wvu.PrintTitles" localSheetId="1">'Forma 2SB Suvestinė '!$24:$34</definedName>
    <definedName name="Z_75BFD04C_8D34_49C9_A422_0335B0ABD698_.wvu.Cols" localSheetId="0">'Forma 2 SUVESTINĖ '!$M:$P</definedName>
    <definedName name="Z_75BFD04C_8D34_49C9_A422_0335B0ABD698_.wvu.Cols" localSheetId="6">'Forma 2S 7.1.1.1 '!$M:$P</definedName>
    <definedName name="Z_75BFD04C_8D34_49C9_A422_0335B0ABD698_.wvu.Cols" localSheetId="7">'Forma 2S 7.1.1.2 '!$M:$P</definedName>
    <definedName name="Z_75BFD04C_8D34_49C9_A422_0335B0ABD698_.wvu.Cols" localSheetId="5">'Forma 2S Suvestinė '!$M:$P</definedName>
    <definedName name="Z_75BFD04C_8D34_49C9_A422_0335B0ABD698_.wvu.Cols" localSheetId="3">'Forma 2SB 7.1.1.10 '!$M:$P</definedName>
    <definedName name="Z_75BFD04C_8D34_49C9_A422_0335B0ABD698_.wvu.Cols" localSheetId="2">'Forma 2SB 7.1.1.2 '!$M:$P</definedName>
    <definedName name="Z_75BFD04C_8D34_49C9_A422_0335B0ABD698_.wvu.Cols" localSheetId="4">'Forma 2SB 7.3.1.38 '!$M:$P</definedName>
    <definedName name="Z_75BFD04C_8D34_49C9_A422_0335B0ABD698_.wvu.Cols" localSheetId="1">'Forma 2SB Suvestinė '!$M:$P</definedName>
    <definedName name="Z_75BFD04C_8D34_49C9_A422_0335B0ABD698_.wvu.PrintTitles" localSheetId="0">'Forma 2 SUVESTINĖ '!$24:$34</definedName>
    <definedName name="Z_75BFD04C_8D34_49C9_A422_0335B0ABD698_.wvu.PrintTitles" localSheetId="6">'Forma 2S 7.1.1.1 '!$27:$37</definedName>
    <definedName name="Z_75BFD04C_8D34_49C9_A422_0335B0ABD698_.wvu.PrintTitles" localSheetId="7">'Forma 2S 7.1.1.2 '!$24:$34</definedName>
    <definedName name="Z_75BFD04C_8D34_49C9_A422_0335B0ABD698_.wvu.PrintTitles" localSheetId="5">'Forma 2S Suvestinė '!$24:$34</definedName>
    <definedName name="Z_75BFD04C_8D34_49C9_A422_0335B0ABD698_.wvu.PrintTitles" localSheetId="3">'Forma 2SB 7.1.1.10 '!$24:$34</definedName>
    <definedName name="Z_75BFD04C_8D34_49C9_A422_0335B0ABD698_.wvu.PrintTitles" localSheetId="2">'Forma 2SB 7.1.1.2 '!$24:$34</definedName>
    <definedName name="Z_75BFD04C_8D34_49C9_A422_0335B0ABD698_.wvu.PrintTitles" localSheetId="4">'Forma 2SB 7.3.1.38 '!$24:$34</definedName>
    <definedName name="Z_75BFD04C_8D34_49C9_A422_0335B0ABD698_.wvu.PrintTitles" localSheetId="1">'Forma 2SB Suvestinė '!$24:$34</definedName>
    <definedName name="Z_7A632666_DBD4_4CFF_BD05_66382BD6FB9E_.wvu.Cols" localSheetId="0">'Forma 2 SUVESTINĖ '!$M:$P</definedName>
    <definedName name="Z_7A632666_DBD4_4CFF_BD05_66382BD6FB9E_.wvu.Cols" localSheetId="6">'Forma 2S 7.1.1.1 '!$M:$P</definedName>
    <definedName name="Z_7A632666_DBD4_4CFF_BD05_66382BD6FB9E_.wvu.Cols" localSheetId="7">'Forma 2S 7.1.1.2 '!$M:$P</definedName>
    <definedName name="Z_7A632666_DBD4_4CFF_BD05_66382BD6FB9E_.wvu.Cols" localSheetId="5">'Forma 2S Suvestinė '!$M:$P</definedName>
    <definedName name="Z_7A632666_DBD4_4CFF_BD05_66382BD6FB9E_.wvu.Cols" localSheetId="3">'Forma 2SB 7.1.1.10 '!$M:$P</definedName>
    <definedName name="Z_7A632666_DBD4_4CFF_BD05_66382BD6FB9E_.wvu.Cols" localSheetId="2">'Forma 2SB 7.1.1.2 '!$M:$P</definedName>
    <definedName name="Z_7A632666_DBD4_4CFF_BD05_66382BD6FB9E_.wvu.Cols" localSheetId="4">'Forma 2SB 7.3.1.38 '!$M:$P</definedName>
    <definedName name="Z_7A632666_DBD4_4CFF_BD05_66382BD6FB9E_.wvu.Cols" localSheetId="1">'Forma 2SB Suvestinė '!$M:$P</definedName>
    <definedName name="Z_7A632666_DBD4_4CFF_BD05_66382BD6FB9E_.wvu.PrintTitles" localSheetId="0">'Forma 2 SUVESTINĖ '!$24:$34</definedName>
    <definedName name="Z_7A632666_DBD4_4CFF_BD05_66382BD6FB9E_.wvu.PrintTitles" localSheetId="6">'Forma 2S 7.1.1.1 '!$27:$37</definedName>
    <definedName name="Z_7A632666_DBD4_4CFF_BD05_66382BD6FB9E_.wvu.PrintTitles" localSheetId="7">'Forma 2S 7.1.1.2 '!$24:$34</definedName>
    <definedName name="Z_7A632666_DBD4_4CFF_BD05_66382BD6FB9E_.wvu.PrintTitles" localSheetId="5">'Forma 2S Suvestinė '!$24:$34</definedName>
    <definedName name="Z_7A632666_DBD4_4CFF_BD05_66382BD6FB9E_.wvu.PrintTitles" localSheetId="3">'Forma 2SB 7.1.1.10 '!$24:$34</definedName>
    <definedName name="Z_7A632666_DBD4_4CFF_BD05_66382BD6FB9E_.wvu.PrintTitles" localSheetId="2">'Forma 2SB 7.1.1.2 '!$24:$34</definedName>
    <definedName name="Z_7A632666_DBD4_4CFF_BD05_66382BD6FB9E_.wvu.PrintTitles" localSheetId="4">'Forma 2SB 7.3.1.38 '!$24:$34</definedName>
    <definedName name="Z_7A632666_DBD4_4CFF_BD05_66382BD6FB9E_.wvu.PrintTitles" localSheetId="1">'Forma 2SB Suvestinė '!$24:$34</definedName>
    <definedName name="Z_9B727EDB_49B4_42DC_BF97_3A35178E0BFD_.wvu.Cols" localSheetId="0">'Forma 2 SUVESTINĖ '!$M:$P</definedName>
    <definedName name="Z_9B727EDB_49B4_42DC_BF97_3A35178E0BFD_.wvu.Cols" localSheetId="6">'Forma 2S 7.1.1.1 '!$M:$P</definedName>
    <definedName name="Z_9B727EDB_49B4_42DC_BF97_3A35178E0BFD_.wvu.Cols" localSheetId="7">'Forma 2S 7.1.1.2 '!$M:$P</definedName>
    <definedName name="Z_9B727EDB_49B4_42DC_BF97_3A35178E0BFD_.wvu.Cols" localSheetId="5">'Forma 2S Suvestinė '!$M:$P</definedName>
    <definedName name="Z_9B727EDB_49B4_42DC_BF97_3A35178E0BFD_.wvu.Cols" localSheetId="3">'Forma 2SB 7.1.1.10 '!$M:$P</definedName>
    <definedName name="Z_9B727EDB_49B4_42DC_BF97_3A35178E0BFD_.wvu.Cols" localSheetId="2">'Forma 2SB 7.1.1.2 '!$M:$P</definedName>
    <definedName name="Z_9B727EDB_49B4_42DC_BF97_3A35178E0BFD_.wvu.Cols" localSheetId="4">'Forma 2SB 7.3.1.38 '!$M:$P</definedName>
    <definedName name="Z_9B727EDB_49B4_42DC_BF97_3A35178E0BFD_.wvu.Cols" localSheetId="1">'Forma 2SB Suvestinė '!$M:$P</definedName>
    <definedName name="Z_9B727EDB_49B4_42DC_BF97_3A35178E0BFD_.wvu.PrintTitles" localSheetId="0">'Forma 2 SUVESTINĖ '!$24:$30</definedName>
    <definedName name="Z_9B727EDB_49B4_42DC_BF97_3A35178E0BFD_.wvu.PrintTitles" localSheetId="6">'Forma 2S 7.1.1.1 '!$27:$33</definedName>
    <definedName name="Z_9B727EDB_49B4_42DC_BF97_3A35178E0BFD_.wvu.PrintTitles" localSheetId="7">'Forma 2S 7.1.1.2 '!$24:$30</definedName>
    <definedName name="Z_9B727EDB_49B4_42DC_BF97_3A35178E0BFD_.wvu.PrintTitles" localSheetId="5">'Forma 2S Suvestinė '!$24:$30</definedName>
    <definedName name="Z_9B727EDB_49B4_42DC_BF97_3A35178E0BFD_.wvu.PrintTitles" localSheetId="3">'Forma 2SB 7.1.1.10 '!$24:$30</definedName>
    <definedName name="Z_9B727EDB_49B4_42DC_BF97_3A35178E0BFD_.wvu.PrintTitles" localSheetId="2">'Forma 2SB 7.1.1.2 '!$24:$30</definedName>
    <definedName name="Z_9B727EDB_49B4_42DC_BF97_3A35178E0BFD_.wvu.PrintTitles" localSheetId="4">'Forma 2SB 7.3.1.38 '!$24:$30</definedName>
    <definedName name="Z_9B727EDB_49B4_42DC_BF97_3A35178E0BFD_.wvu.PrintTitles" localSheetId="1">'Forma 2SB Suvestinė '!$24:$30</definedName>
    <definedName name="Z_A64B7B98_B658_4E89_BA3D_F49D1265D61E_.wvu.Cols" localSheetId="0">'Forma 2 SUVESTINĖ '!$M:$P</definedName>
    <definedName name="Z_A64B7B98_B658_4E89_BA3D_F49D1265D61E_.wvu.Cols" localSheetId="6">'Forma 2S 7.1.1.1 '!$M:$P</definedName>
    <definedName name="Z_A64B7B98_B658_4E89_BA3D_F49D1265D61E_.wvu.Cols" localSheetId="7">'Forma 2S 7.1.1.2 '!$M:$P</definedName>
    <definedName name="Z_A64B7B98_B658_4E89_BA3D_F49D1265D61E_.wvu.Cols" localSheetId="5">'Forma 2S Suvestinė '!$M:$P</definedName>
    <definedName name="Z_A64B7B98_B658_4E89_BA3D_F49D1265D61E_.wvu.Cols" localSheetId="3">'Forma 2SB 7.1.1.10 '!$M:$P</definedName>
    <definedName name="Z_A64B7B98_B658_4E89_BA3D_F49D1265D61E_.wvu.Cols" localSheetId="2">'Forma 2SB 7.1.1.2 '!$M:$P</definedName>
    <definedName name="Z_A64B7B98_B658_4E89_BA3D_F49D1265D61E_.wvu.Cols" localSheetId="4">'Forma 2SB 7.3.1.38 '!$M:$P</definedName>
    <definedName name="Z_A64B7B98_B658_4E89_BA3D_F49D1265D61E_.wvu.Cols" localSheetId="1">'Forma 2SB Suvestinė '!$M:$P</definedName>
    <definedName name="Z_A64B7B98_B658_4E89_BA3D_F49D1265D61E_.wvu.PrintTitles" localSheetId="0">'Forma 2 SUVESTINĖ '!$24:$34</definedName>
    <definedName name="Z_A64B7B98_B658_4E89_BA3D_F49D1265D61E_.wvu.PrintTitles" localSheetId="6">'Forma 2S 7.1.1.1 '!$27:$37</definedName>
    <definedName name="Z_A64B7B98_B658_4E89_BA3D_F49D1265D61E_.wvu.PrintTitles" localSheetId="7">'Forma 2S 7.1.1.2 '!$24:$34</definedName>
    <definedName name="Z_A64B7B98_B658_4E89_BA3D_F49D1265D61E_.wvu.PrintTitles" localSheetId="5">'Forma 2S Suvestinė '!$24:$34</definedName>
    <definedName name="Z_A64B7B98_B658_4E89_BA3D_F49D1265D61E_.wvu.PrintTitles" localSheetId="3">'Forma 2SB 7.1.1.10 '!$24:$34</definedName>
    <definedName name="Z_A64B7B98_B658_4E89_BA3D_F49D1265D61E_.wvu.PrintTitles" localSheetId="2">'Forma 2SB 7.1.1.2 '!$24:$34</definedName>
    <definedName name="Z_A64B7B98_B658_4E89_BA3D_F49D1265D61E_.wvu.PrintTitles" localSheetId="4">'Forma 2SB 7.3.1.38 '!$24:$34</definedName>
    <definedName name="Z_A64B7B98_B658_4E89_BA3D_F49D1265D61E_.wvu.PrintTitles" localSheetId="1">'Forma 2SB Suvestinė '!$24:$34</definedName>
    <definedName name="Z_B9470AF3_226B_4213_A7B5_37AA221FCC86_.wvu.Cols" localSheetId="0">'Forma 2 SUVESTINĖ '!$M:$P</definedName>
    <definedName name="Z_B9470AF3_226B_4213_A7B5_37AA221FCC86_.wvu.Cols" localSheetId="6">'Forma 2S 7.1.1.1 '!$M:$P</definedName>
    <definedName name="Z_B9470AF3_226B_4213_A7B5_37AA221FCC86_.wvu.Cols" localSheetId="7">'Forma 2S 7.1.1.2 '!$M:$P</definedName>
    <definedName name="Z_B9470AF3_226B_4213_A7B5_37AA221FCC86_.wvu.Cols" localSheetId="5">'Forma 2S Suvestinė '!$M:$P</definedName>
    <definedName name="Z_B9470AF3_226B_4213_A7B5_37AA221FCC86_.wvu.Cols" localSheetId="3">'Forma 2SB 7.1.1.10 '!$M:$P</definedName>
    <definedName name="Z_B9470AF3_226B_4213_A7B5_37AA221FCC86_.wvu.Cols" localSheetId="2">'Forma 2SB 7.1.1.2 '!$M:$P</definedName>
    <definedName name="Z_B9470AF3_226B_4213_A7B5_37AA221FCC86_.wvu.Cols" localSheetId="4">'Forma 2SB 7.3.1.38 '!$M:$P</definedName>
    <definedName name="Z_B9470AF3_226B_4213_A7B5_37AA221FCC86_.wvu.Cols" localSheetId="1">'Forma 2SB Suvestinė '!$M:$P</definedName>
    <definedName name="Z_B9470AF3_226B_4213_A7B5_37AA221FCC86_.wvu.PrintTitles" localSheetId="0">'Forma 2 SUVESTINĖ '!$24:$34</definedName>
    <definedName name="Z_B9470AF3_226B_4213_A7B5_37AA221FCC86_.wvu.PrintTitles" localSheetId="6">'Forma 2S 7.1.1.1 '!$27:$37</definedName>
    <definedName name="Z_B9470AF3_226B_4213_A7B5_37AA221FCC86_.wvu.PrintTitles" localSheetId="7">'Forma 2S 7.1.1.2 '!$24:$34</definedName>
    <definedName name="Z_B9470AF3_226B_4213_A7B5_37AA221FCC86_.wvu.PrintTitles" localSheetId="5">'Forma 2S Suvestinė '!$24:$34</definedName>
    <definedName name="Z_B9470AF3_226B_4213_A7B5_37AA221FCC86_.wvu.PrintTitles" localSheetId="3">'Forma 2SB 7.1.1.10 '!$24:$34</definedName>
    <definedName name="Z_B9470AF3_226B_4213_A7B5_37AA221FCC86_.wvu.PrintTitles" localSheetId="2">'Forma 2SB 7.1.1.2 '!$24:$34</definedName>
    <definedName name="Z_B9470AF3_226B_4213_A7B5_37AA221FCC86_.wvu.PrintTitles" localSheetId="4">'Forma 2SB 7.3.1.38 '!$24:$34</definedName>
    <definedName name="Z_B9470AF3_226B_4213_A7B5_37AA221FCC86_.wvu.PrintTitles" localSheetId="1">'Forma 2SB Suvestinė '!$24:$34</definedName>
    <definedName name="Z_D669FC1B_AE0B_4417_8D6F_8460D68D5677_.wvu.Cols" localSheetId="0">'Forma 2 SUVESTINĖ '!$M:$P</definedName>
    <definedName name="Z_D669FC1B_AE0B_4417_8D6F_8460D68D5677_.wvu.Cols" localSheetId="6">'Forma 2S 7.1.1.1 '!$M:$P</definedName>
    <definedName name="Z_D669FC1B_AE0B_4417_8D6F_8460D68D5677_.wvu.Cols" localSheetId="7">'Forma 2S 7.1.1.2 '!$M:$P</definedName>
    <definedName name="Z_D669FC1B_AE0B_4417_8D6F_8460D68D5677_.wvu.Cols" localSheetId="5">'Forma 2S Suvestinė '!$M:$P</definedName>
    <definedName name="Z_D669FC1B_AE0B_4417_8D6F_8460D68D5677_.wvu.Cols" localSheetId="3">'Forma 2SB 7.1.1.10 '!$M:$P</definedName>
    <definedName name="Z_D669FC1B_AE0B_4417_8D6F_8460D68D5677_.wvu.Cols" localSheetId="2">'Forma 2SB 7.1.1.2 '!$M:$P</definedName>
    <definedName name="Z_D669FC1B_AE0B_4417_8D6F_8460D68D5677_.wvu.Cols" localSheetId="4">'Forma 2SB 7.3.1.38 '!$M:$P</definedName>
    <definedName name="Z_D669FC1B_AE0B_4417_8D6F_8460D68D5677_.wvu.Cols" localSheetId="1">'Forma 2SB Suvestinė '!$M:$P</definedName>
    <definedName name="Z_D669FC1B_AE0B_4417_8D6F_8460D68D5677_.wvu.PrintTitles" localSheetId="0">'Forma 2 SUVESTINĖ '!$24:$30</definedName>
    <definedName name="Z_D669FC1B_AE0B_4417_8D6F_8460D68D5677_.wvu.PrintTitles" localSheetId="6">'Forma 2S 7.1.1.1 '!$27:$33</definedName>
    <definedName name="Z_D669FC1B_AE0B_4417_8D6F_8460D68D5677_.wvu.PrintTitles" localSheetId="7">'Forma 2S 7.1.1.2 '!$24:$30</definedName>
    <definedName name="Z_D669FC1B_AE0B_4417_8D6F_8460D68D5677_.wvu.PrintTitles" localSheetId="5">'Forma 2S Suvestinė '!$24:$30</definedName>
    <definedName name="Z_D669FC1B_AE0B_4417_8D6F_8460D68D5677_.wvu.PrintTitles" localSheetId="3">'Forma 2SB 7.1.1.10 '!$24:$30</definedName>
    <definedName name="Z_D669FC1B_AE0B_4417_8D6F_8460D68D5677_.wvu.PrintTitles" localSheetId="2">'Forma 2SB 7.1.1.2 '!$24:$30</definedName>
    <definedName name="Z_D669FC1B_AE0B_4417_8D6F_8460D68D5677_.wvu.PrintTitles" localSheetId="4">'Forma 2SB 7.3.1.38 '!$24:$30</definedName>
    <definedName name="Z_D669FC1B_AE0B_4417_8D6F_8460D68D5677_.wvu.PrintTitles" localSheetId="1">'Forma 2SB Suvestinė '!$24:$30</definedName>
    <definedName name="Z_DF4717B8_E960_4300_AF40_4AC5F93B40E3_.wvu.Cols" localSheetId="0">'Forma 2 SUVESTINĖ '!$M:$P</definedName>
    <definedName name="Z_DF4717B8_E960_4300_AF40_4AC5F93B40E3_.wvu.Cols" localSheetId="6">'Forma 2S 7.1.1.1 '!$M:$P</definedName>
    <definedName name="Z_DF4717B8_E960_4300_AF40_4AC5F93B40E3_.wvu.Cols" localSheetId="7">'Forma 2S 7.1.1.2 '!$M:$P</definedName>
    <definedName name="Z_DF4717B8_E960_4300_AF40_4AC5F93B40E3_.wvu.Cols" localSheetId="5">'Forma 2S Suvestinė '!$M:$P</definedName>
    <definedName name="Z_DF4717B8_E960_4300_AF40_4AC5F93B40E3_.wvu.Cols" localSheetId="3">'Forma 2SB 7.1.1.10 '!$M:$P</definedName>
    <definedName name="Z_DF4717B8_E960_4300_AF40_4AC5F93B40E3_.wvu.Cols" localSheetId="2">'Forma 2SB 7.1.1.2 '!$M:$P</definedName>
    <definedName name="Z_DF4717B8_E960_4300_AF40_4AC5F93B40E3_.wvu.Cols" localSheetId="4">'Forma 2SB 7.3.1.38 '!$M:$P</definedName>
    <definedName name="Z_DF4717B8_E960_4300_AF40_4AC5F93B40E3_.wvu.Cols" localSheetId="1">'Forma 2SB Suvestinė '!$M:$P</definedName>
    <definedName name="Z_DF4717B8_E960_4300_AF40_4AC5F93B40E3_.wvu.PrintTitles" localSheetId="0">'Forma 2 SUVESTINĖ '!$24:$30</definedName>
    <definedName name="Z_DF4717B8_E960_4300_AF40_4AC5F93B40E3_.wvu.PrintTitles" localSheetId="6">'Forma 2S 7.1.1.1 '!$27:$33</definedName>
    <definedName name="Z_DF4717B8_E960_4300_AF40_4AC5F93B40E3_.wvu.PrintTitles" localSheetId="7">'Forma 2S 7.1.1.2 '!$24:$30</definedName>
    <definedName name="Z_DF4717B8_E960_4300_AF40_4AC5F93B40E3_.wvu.PrintTitles" localSheetId="5">'Forma 2S Suvestinė '!$24:$30</definedName>
    <definedName name="Z_DF4717B8_E960_4300_AF40_4AC5F93B40E3_.wvu.PrintTitles" localSheetId="3">'Forma 2SB 7.1.1.10 '!$24:$30</definedName>
    <definedName name="Z_DF4717B8_E960_4300_AF40_4AC5F93B40E3_.wvu.PrintTitles" localSheetId="2">'Forma 2SB 7.1.1.2 '!$24:$30</definedName>
    <definedName name="Z_DF4717B8_E960_4300_AF40_4AC5F93B40E3_.wvu.PrintTitles" localSheetId="4">'Forma 2SB 7.3.1.38 '!$24:$30</definedName>
    <definedName name="Z_DF4717B8_E960_4300_AF40_4AC5F93B40E3_.wvu.PrintTitles" localSheetId="1">'Forma 2SB Suvestinė '!$24:$30</definedName>
    <definedName name="Z_F677807F_46FD_43C6_BB8F_08ECC7636E03_.wvu.Cols" localSheetId="0">'Forma 2 SUVESTINĖ '!$M:$P</definedName>
    <definedName name="Z_F677807F_46FD_43C6_BB8F_08ECC7636E03_.wvu.Cols" localSheetId="6">'Forma 2S 7.1.1.1 '!$M:$P</definedName>
    <definedName name="Z_F677807F_46FD_43C6_BB8F_08ECC7636E03_.wvu.Cols" localSheetId="7">'Forma 2S 7.1.1.2 '!$M:$P</definedName>
    <definedName name="Z_F677807F_46FD_43C6_BB8F_08ECC7636E03_.wvu.Cols" localSheetId="5">'Forma 2S Suvestinė '!$M:$P</definedName>
    <definedName name="Z_F677807F_46FD_43C6_BB8F_08ECC7636E03_.wvu.Cols" localSheetId="3">'Forma 2SB 7.1.1.10 '!$M:$P</definedName>
    <definedName name="Z_F677807F_46FD_43C6_BB8F_08ECC7636E03_.wvu.Cols" localSheetId="2">'Forma 2SB 7.1.1.2 '!$M:$P</definedName>
    <definedName name="Z_F677807F_46FD_43C6_BB8F_08ECC7636E03_.wvu.Cols" localSheetId="4">'Forma 2SB 7.3.1.38 '!$M:$P</definedName>
    <definedName name="Z_F677807F_46FD_43C6_BB8F_08ECC7636E03_.wvu.Cols" localSheetId="1">'Forma 2SB Suvestinė '!$M:$P</definedName>
    <definedName name="Z_F677807F_46FD_43C6_BB8F_08ECC7636E03_.wvu.PrintTitles" localSheetId="0">'Forma 2 SUVESTINĖ '!$24:$34</definedName>
    <definedName name="Z_F677807F_46FD_43C6_BB8F_08ECC7636E03_.wvu.PrintTitles" localSheetId="6">'Forma 2S 7.1.1.1 '!$27:$37</definedName>
    <definedName name="Z_F677807F_46FD_43C6_BB8F_08ECC7636E03_.wvu.PrintTitles" localSheetId="7">'Forma 2S 7.1.1.2 '!$24:$34</definedName>
    <definedName name="Z_F677807F_46FD_43C6_BB8F_08ECC7636E03_.wvu.PrintTitles" localSheetId="5">'Forma 2S Suvestinė '!$24:$34</definedName>
    <definedName name="Z_F677807F_46FD_43C6_BB8F_08ECC7636E03_.wvu.PrintTitles" localSheetId="3">'Forma 2SB 7.1.1.10 '!$24:$34</definedName>
    <definedName name="Z_F677807F_46FD_43C6_BB8F_08ECC7636E03_.wvu.PrintTitles" localSheetId="2">'Forma 2SB 7.1.1.2 '!$24:$34</definedName>
    <definedName name="Z_F677807F_46FD_43C6_BB8F_08ECC7636E03_.wvu.PrintTitles" localSheetId="4">'Forma 2SB 7.3.1.38 '!$24:$34</definedName>
    <definedName name="Z_F677807F_46FD_43C6_BB8F_08ECC7636E03_.wvu.PrintTitles" localSheetId="1">'Forma 2SB Suvestinė '!$24:$34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69" i="11" l="1"/>
  <c r="L368" i="11" s="1"/>
  <c r="K369" i="11"/>
  <c r="K368" i="11" s="1"/>
  <c r="J369" i="11"/>
  <c r="J368" i="11" s="1"/>
  <c r="I369" i="11"/>
  <c r="I368" i="11" s="1"/>
  <c r="L366" i="11"/>
  <c r="L365" i="11" s="1"/>
  <c r="K366" i="11"/>
  <c r="K365" i="11" s="1"/>
  <c r="J366" i="11"/>
  <c r="J365" i="11" s="1"/>
  <c r="I366" i="11"/>
  <c r="I365" i="11" s="1"/>
  <c r="L363" i="11"/>
  <c r="L362" i="11" s="1"/>
  <c r="K363" i="11"/>
  <c r="K362" i="11" s="1"/>
  <c r="J363" i="11"/>
  <c r="J362" i="11" s="1"/>
  <c r="I363" i="11"/>
  <c r="I362" i="11" s="1"/>
  <c r="L359" i="11"/>
  <c r="L358" i="11" s="1"/>
  <c r="K359" i="11"/>
  <c r="K358" i="11" s="1"/>
  <c r="J359" i="11"/>
  <c r="J358" i="11" s="1"/>
  <c r="I359" i="11"/>
  <c r="I358" i="11" s="1"/>
  <c r="L355" i="11"/>
  <c r="L354" i="11" s="1"/>
  <c r="K355" i="11"/>
  <c r="K354" i="11" s="1"/>
  <c r="J355" i="11"/>
  <c r="J354" i="11" s="1"/>
  <c r="I355" i="11"/>
  <c r="I354" i="11" s="1"/>
  <c r="L351" i="11"/>
  <c r="L350" i="11" s="1"/>
  <c r="K351" i="11"/>
  <c r="K350" i="11" s="1"/>
  <c r="J351" i="11"/>
  <c r="J350" i="11" s="1"/>
  <c r="I351" i="11"/>
  <c r="I350" i="11" s="1"/>
  <c r="L347" i="11"/>
  <c r="K347" i="11"/>
  <c r="J347" i="11"/>
  <c r="I347" i="11"/>
  <c r="L344" i="11"/>
  <c r="K344" i="11"/>
  <c r="J344" i="11"/>
  <c r="I344" i="11"/>
  <c r="P342" i="11"/>
  <c r="O342" i="11"/>
  <c r="N342" i="11"/>
  <c r="M342" i="11"/>
  <c r="L342" i="11"/>
  <c r="L341" i="11" s="1"/>
  <c r="K342" i="11"/>
  <c r="K341" i="11" s="1"/>
  <c r="J342" i="11"/>
  <c r="J341" i="11" s="1"/>
  <c r="I342" i="11"/>
  <c r="I341" i="11" s="1"/>
  <c r="L337" i="11"/>
  <c r="L336" i="11" s="1"/>
  <c r="K337" i="11"/>
  <c r="K336" i="11" s="1"/>
  <c r="J337" i="11"/>
  <c r="J336" i="11" s="1"/>
  <c r="I337" i="11"/>
  <c r="I336" i="11" s="1"/>
  <c r="L334" i="11"/>
  <c r="L333" i="11" s="1"/>
  <c r="K334" i="11"/>
  <c r="K333" i="11" s="1"/>
  <c r="J334" i="11"/>
  <c r="J333" i="11" s="1"/>
  <c r="I334" i="11"/>
  <c r="I333" i="11" s="1"/>
  <c r="L331" i="11"/>
  <c r="L330" i="11" s="1"/>
  <c r="K331" i="11"/>
  <c r="K330" i="11" s="1"/>
  <c r="J331" i="11"/>
  <c r="J330" i="11" s="1"/>
  <c r="I331" i="11"/>
  <c r="I330" i="11" s="1"/>
  <c r="L327" i="11"/>
  <c r="L326" i="11" s="1"/>
  <c r="K327" i="11"/>
  <c r="K326" i="11" s="1"/>
  <c r="J327" i="11"/>
  <c r="J326" i="11" s="1"/>
  <c r="I327" i="11"/>
  <c r="I326" i="11" s="1"/>
  <c r="L323" i="11"/>
  <c r="L322" i="11" s="1"/>
  <c r="K323" i="11"/>
  <c r="K322" i="11" s="1"/>
  <c r="J323" i="11"/>
  <c r="J322" i="11" s="1"/>
  <c r="I323" i="11"/>
  <c r="I322" i="11" s="1"/>
  <c r="L319" i="11"/>
  <c r="L318" i="11" s="1"/>
  <c r="K319" i="11"/>
  <c r="K318" i="11" s="1"/>
  <c r="J319" i="11"/>
  <c r="J318" i="11" s="1"/>
  <c r="I319" i="11"/>
  <c r="I318" i="11" s="1"/>
  <c r="L315" i="11"/>
  <c r="K315" i="11"/>
  <c r="J315" i="11"/>
  <c r="I315" i="11"/>
  <c r="L312" i="11"/>
  <c r="K312" i="11"/>
  <c r="J312" i="11"/>
  <c r="I312" i="11"/>
  <c r="L310" i="11"/>
  <c r="K310" i="11"/>
  <c r="J310" i="11"/>
  <c r="I310" i="11"/>
  <c r="L304" i="11"/>
  <c r="L303" i="11" s="1"/>
  <c r="K304" i="11"/>
  <c r="K303" i="11" s="1"/>
  <c r="J304" i="11"/>
  <c r="J303" i="11" s="1"/>
  <c r="I304" i="11"/>
  <c r="I303" i="11" s="1"/>
  <c r="L301" i="11"/>
  <c r="L300" i="11" s="1"/>
  <c r="K301" i="11"/>
  <c r="K300" i="11" s="1"/>
  <c r="J301" i="11"/>
  <c r="J300" i="11" s="1"/>
  <c r="I301" i="11"/>
  <c r="I300" i="11" s="1"/>
  <c r="L298" i="11"/>
  <c r="L297" i="11" s="1"/>
  <c r="K298" i="11"/>
  <c r="K297" i="11" s="1"/>
  <c r="J298" i="11"/>
  <c r="J297" i="11" s="1"/>
  <c r="I298" i="11"/>
  <c r="I297" i="11" s="1"/>
  <c r="L294" i="11"/>
  <c r="L293" i="11" s="1"/>
  <c r="K294" i="11"/>
  <c r="K293" i="11" s="1"/>
  <c r="J294" i="11"/>
  <c r="J293" i="11" s="1"/>
  <c r="I294" i="11"/>
  <c r="I293" i="11" s="1"/>
  <c r="L290" i="11"/>
  <c r="L289" i="11" s="1"/>
  <c r="K290" i="11"/>
  <c r="K289" i="11" s="1"/>
  <c r="J290" i="11"/>
  <c r="J289" i="11" s="1"/>
  <c r="I290" i="11"/>
  <c r="I289" i="11" s="1"/>
  <c r="L286" i="11"/>
  <c r="L285" i="11" s="1"/>
  <c r="K286" i="11"/>
  <c r="K285" i="11" s="1"/>
  <c r="J286" i="11"/>
  <c r="J285" i="11" s="1"/>
  <c r="I286" i="11"/>
  <c r="I285" i="11" s="1"/>
  <c r="L282" i="11"/>
  <c r="K282" i="11"/>
  <c r="J282" i="11"/>
  <c r="I282" i="11"/>
  <c r="L279" i="11"/>
  <c r="K279" i="11"/>
  <c r="J279" i="11"/>
  <c r="I279" i="11"/>
  <c r="L277" i="11"/>
  <c r="L276" i="11" s="1"/>
  <c r="K277" i="11"/>
  <c r="K276" i="11" s="1"/>
  <c r="J277" i="11"/>
  <c r="J276" i="11" s="1"/>
  <c r="I277" i="11"/>
  <c r="I276" i="11" s="1"/>
  <c r="L272" i="11"/>
  <c r="L271" i="11" s="1"/>
  <c r="K272" i="11"/>
  <c r="K271" i="11" s="1"/>
  <c r="J272" i="11"/>
  <c r="J271" i="11" s="1"/>
  <c r="I272" i="11"/>
  <c r="I271" i="11" s="1"/>
  <c r="L269" i="11"/>
  <c r="L268" i="11" s="1"/>
  <c r="K269" i="11"/>
  <c r="K268" i="11" s="1"/>
  <c r="J269" i="11"/>
  <c r="J268" i="11" s="1"/>
  <c r="I269" i="11"/>
  <c r="I268" i="11" s="1"/>
  <c r="L266" i="11"/>
  <c r="L265" i="11" s="1"/>
  <c r="K266" i="11"/>
  <c r="K265" i="11" s="1"/>
  <c r="J266" i="11"/>
  <c r="J265" i="11" s="1"/>
  <c r="I266" i="11"/>
  <c r="I265" i="11" s="1"/>
  <c r="L262" i="11"/>
  <c r="L261" i="11" s="1"/>
  <c r="K262" i="11"/>
  <c r="K261" i="11" s="1"/>
  <c r="J262" i="11"/>
  <c r="J261" i="11" s="1"/>
  <c r="I262" i="11"/>
  <c r="I261" i="11" s="1"/>
  <c r="L258" i="11"/>
  <c r="L257" i="11" s="1"/>
  <c r="K258" i="11"/>
  <c r="K257" i="11" s="1"/>
  <c r="J258" i="11"/>
  <c r="J257" i="11" s="1"/>
  <c r="I258" i="11"/>
  <c r="I257" i="11" s="1"/>
  <c r="L254" i="11"/>
  <c r="L253" i="11" s="1"/>
  <c r="K254" i="11"/>
  <c r="K253" i="11" s="1"/>
  <c r="J254" i="11"/>
  <c r="J253" i="11" s="1"/>
  <c r="I254" i="11"/>
  <c r="I253" i="11" s="1"/>
  <c r="L250" i="11"/>
  <c r="K250" i="11"/>
  <c r="J250" i="11"/>
  <c r="I250" i="11"/>
  <c r="L247" i="11"/>
  <c r="K247" i="11"/>
  <c r="J247" i="11"/>
  <c r="I247" i="11"/>
  <c r="L245" i="11"/>
  <c r="L244" i="11" s="1"/>
  <c r="K245" i="11"/>
  <c r="K244" i="11" s="1"/>
  <c r="J245" i="11"/>
  <c r="J244" i="11" s="1"/>
  <c r="I245" i="11"/>
  <c r="I244" i="11" s="1"/>
  <c r="L238" i="11"/>
  <c r="L237" i="11" s="1"/>
  <c r="L236" i="11" s="1"/>
  <c r="K238" i="11"/>
  <c r="K237" i="11" s="1"/>
  <c r="K236" i="11" s="1"/>
  <c r="J238" i="11"/>
  <c r="J237" i="11" s="1"/>
  <c r="J236" i="11" s="1"/>
  <c r="I238" i="11"/>
  <c r="I237" i="11" s="1"/>
  <c r="I236" i="11" s="1"/>
  <c r="L234" i="11"/>
  <c r="L233" i="11" s="1"/>
  <c r="L232" i="11" s="1"/>
  <c r="K234" i="11"/>
  <c r="K233" i="11" s="1"/>
  <c r="K232" i="11" s="1"/>
  <c r="J234" i="11"/>
  <c r="J233" i="11" s="1"/>
  <c r="J232" i="11" s="1"/>
  <c r="I234" i="11"/>
  <c r="I233" i="11" s="1"/>
  <c r="I232" i="11" s="1"/>
  <c r="P225" i="11"/>
  <c r="O225" i="11"/>
  <c r="N225" i="11"/>
  <c r="M225" i="11"/>
  <c r="L225" i="11"/>
  <c r="L224" i="11" s="1"/>
  <c r="K225" i="11"/>
  <c r="K224" i="11" s="1"/>
  <c r="J225" i="11"/>
  <c r="J224" i="11" s="1"/>
  <c r="I225" i="11"/>
  <c r="I224" i="11" s="1"/>
  <c r="L222" i="11"/>
  <c r="L221" i="11" s="1"/>
  <c r="K222" i="11"/>
  <c r="K221" i="11" s="1"/>
  <c r="J222" i="11"/>
  <c r="J221" i="11" s="1"/>
  <c r="I222" i="11"/>
  <c r="I221" i="11" s="1"/>
  <c r="L215" i="11"/>
  <c r="L214" i="11" s="1"/>
  <c r="L213" i="11" s="1"/>
  <c r="K215" i="11"/>
  <c r="K214" i="11" s="1"/>
  <c r="K213" i="11" s="1"/>
  <c r="J215" i="11"/>
  <c r="J214" i="11" s="1"/>
  <c r="J213" i="11" s="1"/>
  <c r="I215" i="11"/>
  <c r="I214" i="11" s="1"/>
  <c r="I213" i="11" s="1"/>
  <c r="L211" i="11"/>
  <c r="L210" i="11" s="1"/>
  <c r="K211" i="11"/>
  <c r="K210" i="11" s="1"/>
  <c r="J211" i="11"/>
  <c r="J210" i="11" s="1"/>
  <c r="I211" i="11"/>
  <c r="I210" i="11" s="1"/>
  <c r="L206" i="11"/>
  <c r="L205" i="11" s="1"/>
  <c r="K206" i="11"/>
  <c r="K205" i="11" s="1"/>
  <c r="J206" i="11"/>
  <c r="J205" i="11" s="1"/>
  <c r="I206" i="11"/>
  <c r="I205" i="11" s="1"/>
  <c r="L200" i="11"/>
  <c r="L199" i="11" s="1"/>
  <c r="K200" i="11"/>
  <c r="K199" i="11" s="1"/>
  <c r="J200" i="11"/>
  <c r="J199" i="11" s="1"/>
  <c r="I200" i="11"/>
  <c r="I199" i="11" s="1"/>
  <c r="L195" i="11"/>
  <c r="L194" i="11" s="1"/>
  <c r="K195" i="11"/>
  <c r="K194" i="11" s="1"/>
  <c r="J195" i="11"/>
  <c r="J194" i="11" s="1"/>
  <c r="I195" i="11"/>
  <c r="I194" i="11" s="1"/>
  <c r="L192" i="11"/>
  <c r="L191" i="11" s="1"/>
  <c r="K192" i="11"/>
  <c r="K191" i="11" s="1"/>
  <c r="J192" i="11"/>
  <c r="J191" i="11" s="1"/>
  <c r="I192" i="11"/>
  <c r="I191" i="11" s="1"/>
  <c r="L184" i="11"/>
  <c r="L183" i="11" s="1"/>
  <c r="K184" i="11"/>
  <c r="K183" i="11" s="1"/>
  <c r="J184" i="11"/>
  <c r="J183" i="11" s="1"/>
  <c r="I184" i="11"/>
  <c r="I183" i="11" s="1"/>
  <c r="L179" i="11"/>
  <c r="L178" i="11" s="1"/>
  <c r="K179" i="11"/>
  <c r="K178" i="11" s="1"/>
  <c r="J179" i="11"/>
  <c r="J178" i="11" s="1"/>
  <c r="I179" i="11"/>
  <c r="I178" i="11" s="1"/>
  <c r="L175" i="11"/>
  <c r="L174" i="11" s="1"/>
  <c r="L173" i="11" s="1"/>
  <c r="K175" i="11"/>
  <c r="K174" i="11" s="1"/>
  <c r="K173" i="11" s="1"/>
  <c r="J175" i="11"/>
  <c r="J174" i="11" s="1"/>
  <c r="J173" i="11" s="1"/>
  <c r="I175" i="11"/>
  <c r="I174" i="11" s="1"/>
  <c r="I173" i="11" s="1"/>
  <c r="L170" i="11"/>
  <c r="L169" i="11" s="1"/>
  <c r="K170" i="11"/>
  <c r="K169" i="11" s="1"/>
  <c r="J170" i="11"/>
  <c r="J169" i="11" s="1"/>
  <c r="I170" i="11"/>
  <c r="I169" i="11" s="1"/>
  <c r="L165" i="11"/>
  <c r="L164" i="11" s="1"/>
  <c r="K165" i="11"/>
  <c r="K164" i="11" s="1"/>
  <c r="J165" i="11"/>
  <c r="J164" i="11" s="1"/>
  <c r="I165" i="11"/>
  <c r="I164" i="11" s="1"/>
  <c r="L159" i="11"/>
  <c r="L158" i="11" s="1"/>
  <c r="L157" i="11" s="1"/>
  <c r="K159" i="11"/>
  <c r="K158" i="11" s="1"/>
  <c r="K157" i="11" s="1"/>
  <c r="J159" i="11"/>
  <c r="J158" i="11" s="1"/>
  <c r="J157" i="11" s="1"/>
  <c r="I159" i="11"/>
  <c r="I158" i="11" s="1"/>
  <c r="I157" i="11" s="1"/>
  <c r="L155" i="11"/>
  <c r="L154" i="11" s="1"/>
  <c r="K155" i="11"/>
  <c r="K154" i="11" s="1"/>
  <c r="J155" i="11"/>
  <c r="J154" i="11" s="1"/>
  <c r="I155" i="11"/>
  <c r="I154" i="11" s="1"/>
  <c r="L151" i="11"/>
  <c r="L150" i="11" s="1"/>
  <c r="L149" i="11" s="1"/>
  <c r="K151" i="11"/>
  <c r="K150" i="11" s="1"/>
  <c r="K149" i="11" s="1"/>
  <c r="J151" i="11"/>
  <c r="J150" i="11" s="1"/>
  <c r="J149" i="11" s="1"/>
  <c r="I151" i="11"/>
  <c r="I150" i="11" s="1"/>
  <c r="I149" i="11" s="1"/>
  <c r="L146" i="11"/>
  <c r="L145" i="11" s="1"/>
  <c r="L144" i="11" s="1"/>
  <c r="K146" i="11"/>
  <c r="K145" i="11" s="1"/>
  <c r="K144" i="11" s="1"/>
  <c r="J146" i="11"/>
  <c r="J145" i="11" s="1"/>
  <c r="J144" i="11" s="1"/>
  <c r="I146" i="11"/>
  <c r="I145" i="11" s="1"/>
  <c r="I144" i="11" s="1"/>
  <c r="L141" i="11"/>
  <c r="L140" i="11" s="1"/>
  <c r="L139" i="11" s="1"/>
  <c r="K141" i="11"/>
  <c r="K140" i="11" s="1"/>
  <c r="K139" i="11" s="1"/>
  <c r="J141" i="11"/>
  <c r="J140" i="11" s="1"/>
  <c r="J139" i="11" s="1"/>
  <c r="I141" i="11"/>
  <c r="I140" i="11" s="1"/>
  <c r="I139" i="11" s="1"/>
  <c r="L137" i="11"/>
  <c r="L136" i="11" s="1"/>
  <c r="L135" i="11" s="1"/>
  <c r="K137" i="11"/>
  <c r="K136" i="11" s="1"/>
  <c r="K135" i="11" s="1"/>
  <c r="J137" i="11"/>
  <c r="J136" i="11" s="1"/>
  <c r="J135" i="11" s="1"/>
  <c r="I137" i="11"/>
  <c r="I136" i="11" s="1"/>
  <c r="I135" i="11" s="1"/>
  <c r="L133" i="11"/>
  <c r="L132" i="11" s="1"/>
  <c r="L131" i="11" s="1"/>
  <c r="K133" i="11"/>
  <c r="K132" i="11" s="1"/>
  <c r="K131" i="11" s="1"/>
  <c r="J133" i="11"/>
  <c r="J132" i="11" s="1"/>
  <c r="J131" i="11" s="1"/>
  <c r="I133" i="11"/>
  <c r="I132" i="11" s="1"/>
  <c r="I131" i="11" s="1"/>
  <c r="L129" i="11"/>
  <c r="L128" i="11" s="1"/>
  <c r="L127" i="11" s="1"/>
  <c r="K129" i="11"/>
  <c r="K128" i="11" s="1"/>
  <c r="K127" i="11" s="1"/>
  <c r="J129" i="11"/>
  <c r="J128" i="11" s="1"/>
  <c r="J127" i="11" s="1"/>
  <c r="I129" i="11"/>
  <c r="I128" i="11" s="1"/>
  <c r="I127" i="11" s="1"/>
  <c r="L125" i="11"/>
  <c r="L124" i="11" s="1"/>
  <c r="L123" i="11" s="1"/>
  <c r="K125" i="11"/>
  <c r="K124" i="11" s="1"/>
  <c r="K123" i="11" s="1"/>
  <c r="J125" i="11"/>
  <c r="J124" i="11" s="1"/>
  <c r="J123" i="11" s="1"/>
  <c r="I125" i="11"/>
  <c r="I124" i="11" s="1"/>
  <c r="I123" i="11" s="1"/>
  <c r="L120" i="11"/>
  <c r="L119" i="11" s="1"/>
  <c r="L118" i="11" s="1"/>
  <c r="K120" i="11"/>
  <c r="K119" i="11" s="1"/>
  <c r="K118" i="11" s="1"/>
  <c r="J120" i="11"/>
  <c r="J119" i="11" s="1"/>
  <c r="J118" i="11" s="1"/>
  <c r="I120" i="11"/>
  <c r="I119" i="11" s="1"/>
  <c r="I118" i="11" s="1"/>
  <c r="L114" i="11"/>
  <c r="L113" i="11" s="1"/>
  <c r="K114" i="11"/>
  <c r="K113" i="11" s="1"/>
  <c r="J114" i="11"/>
  <c r="J113" i="11" s="1"/>
  <c r="I114" i="11"/>
  <c r="I113" i="11" s="1"/>
  <c r="L110" i="11"/>
  <c r="L109" i="11" s="1"/>
  <c r="K110" i="11"/>
  <c r="K109" i="11" s="1"/>
  <c r="J110" i="11"/>
  <c r="J109" i="11" s="1"/>
  <c r="I110" i="11"/>
  <c r="I109" i="11" s="1"/>
  <c r="L105" i="11"/>
  <c r="L104" i="11" s="1"/>
  <c r="L103" i="11" s="1"/>
  <c r="K105" i="11"/>
  <c r="K104" i="11" s="1"/>
  <c r="K103" i="11" s="1"/>
  <c r="J105" i="11"/>
  <c r="J104" i="11" s="1"/>
  <c r="J103" i="11" s="1"/>
  <c r="I105" i="11"/>
  <c r="I104" i="11" s="1"/>
  <c r="I103" i="11" s="1"/>
  <c r="L100" i="11"/>
  <c r="L99" i="11" s="1"/>
  <c r="L98" i="11" s="1"/>
  <c r="K100" i="11"/>
  <c r="K99" i="11" s="1"/>
  <c r="K98" i="11" s="1"/>
  <c r="J100" i="11"/>
  <c r="J99" i="11" s="1"/>
  <c r="J98" i="11" s="1"/>
  <c r="I100" i="11"/>
  <c r="I99" i="11" s="1"/>
  <c r="I98" i="11" s="1"/>
  <c r="L93" i="11"/>
  <c r="L92" i="11" s="1"/>
  <c r="L91" i="11" s="1"/>
  <c r="L90" i="11" s="1"/>
  <c r="K93" i="11"/>
  <c r="K92" i="11" s="1"/>
  <c r="K91" i="11" s="1"/>
  <c r="K90" i="11" s="1"/>
  <c r="J93" i="11"/>
  <c r="J92" i="11" s="1"/>
  <c r="J91" i="11" s="1"/>
  <c r="J90" i="11" s="1"/>
  <c r="I93" i="11"/>
  <c r="I92" i="11" s="1"/>
  <c r="I91" i="11" s="1"/>
  <c r="I90" i="11" s="1"/>
  <c r="L88" i="11"/>
  <c r="L87" i="11" s="1"/>
  <c r="L86" i="11" s="1"/>
  <c r="K88" i="11"/>
  <c r="K87" i="11" s="1"/>
  <c r="K86" i="11" s="1"/>
  <c r="J88" i="11"/>
  <c r="J87" i="11" s="1"/>
  <c r="J86" i="11" s="1"/>
  <c r="I88" i="11"/>
  <c r="I87" i="11" s="1"/>
  <c r="I86" i="11" s="1"/>
  <c r="L82" i="11"/>
  <c r="L81" i="11" s="1"/>
  <c r="K82" i="11"/>
  <c r="K81" i="11" s="1"/>
  <c r="J82" i="11"/>
  <c r="J81" i="11" s="1"/>
  <c r="I82" i="11"/>
  <c r="I81" i="11" s="1"/>
  <c r="L77" i="11"/>
  <c r="L76" i="11" s="1"/>
  <c r="K77" i="11"/>
  <c r="K76" i="11" s="1"/>
  <c r="J77" i="11"/>
  <c r="J76" i="11" s="1"/>
  <c r="I77" i="11"/>
  <c r="I76" i="11" s="1"/>
  <c r="L72" i="11"/>
  <c r="L71" i="11" s="1"/>
  <c r="K72" i="11"/>
  <c r="K71" i="11" s="1"/>
  <c r="J72" i="11"/>
  <c r="J71" i="11" s="1"/>
  <c r="I72" i="11"/>
  <c r="I71" i="11" s="1"/>
  <c r="L52" i="11"/>
  <c r="L51" i="11" s="1"/>
  <c r="L50" i="11" s="1"/>
  <c r="L49" i="11" s="1"/>
  <c r="K52" i="11"/>
  <c r="K51" i="11" s="1"/>
  <c r="K50" i="11" s="1"/>
  <c r="K49" i="11" s="1"/>
  <c r="J52" i="11"/>
  <c r="J51" i="11" s="1"/>
  <c r="J50" i="11" s="1"/>
  <c r="J49" i="11" s="1"/>
  <c r="I52" i="11"/>
  <c r="I51" i="11" s="1"/>
  <c r="I50" i="11" s="1"/>
  <c r="I49" i="11" s="1"/>
  <c r="L47" i="11"/>
  <c r="L46" i="11" s="1"/>
  <c r="L45" i="11" s="1"/>
  <c r="K47" i="11"/>
  <c r="K46" i="11" s="1"/>
  <c r="K45" i="11" s="1"/>
  <c r="J47" i="11"/>
  <c r="J46" i="11" s="1"/>
  <c r="J45" i="11" s="1"/>
  <c r="I47" i="11"/>
  <c r="I46" i="11" s="1"/>
  <c r="I45" i="11" s="1"/>
  <c r="L43" i="11"/>
  <c r="K43" i="11"/>
  <c r="J43" i="11"/>
  <c r="I43" i="11"/>
  <c r="L41" i="11"/>
  <c r="K41" i="11"/>
  <c r="J41" i="11"/>
  <c r="I41" i="11"/>
  <c r="L366" i="13"/>
  <c r="K366" i="13"/>
  <c r="J366" i="13"/>
  <c r="I366" i="13"/>
  <c r="L365" i="13"/>
  <c r="K365" i="13"/>
  <c r="J365" i="13"/>
  <c r="I365" i="13"/>
  <c r="L363" i="13"/>
  <c r="L362" i="13" s="1"/>
  <c r="K363" i="13"/>
  <c r="K362" i="13" s="1"/>
  <c r="J363" i="13"/>
  <c r="J362" i="13" s="1"/>
  <c r="I363" i="13"/>
  <c r="I362" i="13" s="1"/>
  <c r="L360" i="13"/>
  <c r="L359" i="13" s="1"/>
  <c r="K360" i="13"/>
  <c r="K359" i="13" s="1"/>
  <c r="J360" i="13"/>
  <c r="J359" i="13" s="1"/>
  <c r="I360" i="13"/>
  <c r="I359" i="13" s="1"/>
  <c r="L356" i="13"/>
  <c r="L355" i="13" s="1"/>
  <c r="K356" i="13"/>
  <c r="K355" i="13" s="1"/>
  <c r="J356" i="13"/>
  <c r="J355" i="13" s="1"/>
  <c r="I356" i="13"/>
  <c r="I355" i="13" s="1"/>
  <c r="L352" i="13"/>
  <c r="K352" i="13"/>
  <c r="K351" i="13" s="1"/>
  <c r="J352" i="13"/>
  <c r="J351" i="13" s="1"/>
  <c r="I352" i="13"/>
  <c r="I351" i="13" s="1"/>
  <c r="L351" i="13"/>
  <c r="L348" i="13"/>
  <c r="L347" i="13" s="1"/>
  <c r="K348" i="13"/>
  <c r="K347" i="13" s="1"/>
  <c r="J348" i="13"/>
  <c r="J347" i="13" s="1"/>
  <c r="I348" i="13"/>
  <c r="I347" i="13" s="1"/>
  <c r="L344" i="13"/>
  <c r="K344" i="13"/>
  <c r="J344" i="13"/>
  <c r="I344" i="13"/>
  <c r="L341" i="13"/>
  <c r="K341" i="13"/>
  <c r="J341" i="13"/>
  <c r="I341" i="13"/>
  <c r="P339" i="13"/>
  <c r="O339" i="13"/>
  <c r="N339" i="13"/>
  <c r="M339" i="13"/>
  <c r="L339" i="13"/>
  <c r="K339" i="13"/>
  <c r="J339" i="13"/>
  <c r="I339" i="13"/>
  <c r="L338" i="13"/>
  <c r="K338" i="13"/>
  <c r="J338" i="13"/>
  <c r="I338" i="13"/>
  <c r="L334" i="13"/>
  <c r="L333" i="13" s="1"/>
  <c r="K334" i="13"/>
  <c r="K333" i="13" s="1"/>
  <c r="J334" i="13"/>
  <c r="J333" i="13" s="1"/>
  <c r="I334" i="13"/>
  <c r="I333" i="13" s="1"/>
  <c r="L331" i="13"/>
  <c r="K331" i="13"/>
  <c r="J331" i="13"/>
  <c r="I331" i="13"/>
  <c r="I330" i="13" s="1"/>
  <c r="L330" i="13"/>
  <c r="K330" i="13"/>
  <c r="J330" i="13"/>
  <c r="L328" i="13"/>
  <c r="L327" i="13" s="1"/>
  <c r="K328" i="13"/>
  <c r="K327" i="13" s="1"/>
  <c r="J328" i="13"/>
  <c r="J327" i="13" s="1"/>
  <c r="I328" i="13"/>
  <c r="I327" i="13" s="1"/>
  <c r="L324" i="13"/>
  <c r="K324" i="13"/>
  <c r="J324" i="13"/>
  <c r="I324" i="13"/>
  <c r="L323" i="13"/>
  <c r="K323" i="13"/>
  <c r="J323" i="13"/>
  <c r="I323" i="13"/>
  <c r="L320" i="13"/>
  <c r="L319" i="13" s="1"/>
  <c r="K320" i="13"/>
  <c r="J320" i="13"/>
  <c r="I320" i="13"/>
  <c r="I319" i="13" s="1"/>
  <c r="K319" i="13"/>
  <c r="J319" i="13"/>
  <c r="L316" i="13"/>
  <c r="L315" i="13" s="1"/>
  <c r="K316" i="13"/>
  <c r="K315" i="13" s="1"/>
  <c r="J316" i="13"/>
  <c r="J315" i="13" s="1"/>
  <c r="I316" i="13"/>
  <c r="I315" i="13" s="1"/>
  <c r="L312" i="13"/>
  <c r="K312" i="13"/>
  <c r="J312" i="13"/>
  <c r="I312" i="13"/>
  <c r="L309" i="13"/>
  <c r="K309" i="13"/>
  <c r="J309" i="13"/>
  <c r="I309" i="13"/>
  <c r="L307" i="13"/>
  <c r="K307" i="13"/>
  <c r="J307" i="13"/>
  <c r="I307" i="13"/>
  <c r="I306" i="13" s="1"/>
  <c r="L301" i="13"/>
  <c r="L300" i="13" s="1"/>
  <c r="K301" i="13"/>
  <c r="K300" i="13" s="1"/>
  <c r="J301" i="13"/>
  <c r="I301" i="13"/>
  <c r="J300" i="13"/>
  <c r="I300" i="13"/>
  <c r="L298" i="13"/>
  <c r="L297" i="13" s="1"/>
  <c r="K298" i="13"/>
  <c r="K297" i="13" s="1"/>
  <c r="J298" i="13"/>
  <c r="J297" i="13" s="1"/>
  <c r="I298" i="13"/>
  <c r="I297" i="13" s="1"/>
  <c r="L295" i="13"/>
  <c r="L294" i="13" s="1"/>
  <c r="K295" i="13"/>
  <c r="K294" i="13" s="1"/>
  <c r="J295" i="13"/>
  <c r="J294" i="13" s="1"/>
  <c r="I295" i="13"/>
  <c r="I294" i="13" s="1"/>
  <c r="L291" i="13"/>
  <c r="L290" i="13" s="1"/>
  <c r="K291" i="13"/>
  <c r="K290" i="13" s="1"/>
  <c r="J291" i="13"/>
  <c r="J290" i="13" s="1"/>
  <c r="I291" i="13"/>
  <c r="I290" i="13" s="1"/>
  <c r="L287" i="13"/>
  <c r="K287" i="13"/>
  <c r="J287" i="13"/>
  <c r="I287" i="13"/>
  <c r="L286" i="13"/>
  <c r="K286" i="13"/>
  <c r="J286" i="13"/>
  <c r="I286" i="13"/>
  <c r="L283" i="13"/>
  <c r="L282" i="13" s="1"/>
  <c r="K283" i="13"/>
  <c r="K282" i="13" s="1"/>
  <c r="J283" i="13"/>
  <c r="J282" i="13" s="1"/>
  <c r="I283" i="13"/>
  <c r="I282" i="13" s="1"/>
  <c r="L279" i="13"/>
  <c r="K279" i="13"/>
  <c r="J279" i="13"/>
  <c r="I279" i="13"/>
  <c r="L276" i="13"/>
  <c r="K276" i="13"/>
  <c r="J276" i="13"/>
  <c r="I276" i="13"/>
  <c r="L274" i="13"/>
  <c r="L273" i="13" s="1"/>
  <c r="K274" i="13"/>
  <c r="K273" i="13" s="1"/>
  <c r="J274" i="13"/>
  <c r="J273" i="13" s="1"/>
  <c r="I274" i="13"/>
  <c r="I273" i="13" s="1"/>
  <c r="L269" i="13"/>
  <c r="L268" i="13" s="1"/>
  <c r="K269" i="13"/>
  <c r="K268" i="13" s="1"/>
  <c r="J269" i="13"/>
  <c r="J268" i="13" s="1"/>
  <c r="I269" i="13"/>
  <c r="I268" i="13" s="1"/>
  <c r="L266" i="13"/>
  <c r="L265" i="13" s="1"/>
  <c r="K266" i="13"/>
  <c r="K265" i="13" s="1"/>
  <c r="J266" i="13"/>
  <c r="J265" i="13" s="1"/>
  <c r="I266" i="13"/>
  <c r="I265" i="13" s="1"/>
  <c r="L263" i="13"/>
  <c r="L262" i="13" s="1"/>
  <c r="K263" i="13"/>
  <c r="K262" i="13" s="1"/>
  <c r="J263" i="13"/>
  <c r="I263" i="13"/>
  <c r="J262" i="13"/>
  <c r="I262" i="13"/>
  <c r="L259" i="13"/>
  <c r="L258" i="13" s="1"/>
  <c r="K259" i="13"/>
  <c r="K258" i="13" s="1"/>
  <c r="J259" i="13"/>
  <c r="J258" i="13" s="1"/>
  <c r="I259" i="13"/>
  <c r="I258" i="13" s="1"/>
  <c r="L255" i="13"/>
  <c r="L254" i="13" s="1"/>
  <c r="K255" i="13"/>
  <c r="K254" i="13" s="1"/>
  <c r="J255" i="13"/>
  <c r="J254" i="13" s="1"/>
  <c r="I255" i="13"/>
  <c r="I254" i="13" s="1"/>
  <c r="L251" i="13"/>
  <c r="K251" i="13"/>
  <c r="J251" i="13"/>
  <c r="I251" i="13"/>
  <c r="L250" i="13"/>
  <c r="K250" i="13"/>
  <c r="J250" i="13"/>
  <c r="I250" i="13"/>
  <c r="L247" i="13"/>
  <c r="K247" i="13"/>
  <c r="J247" i="13"/>
  <c r="I247" i="13"/>
  <c r="L244" i="13"/>
  <c r="K244" i="13"/>
  <c r="J244" i="13"/>
  <c r="I244" i="13"/>
  <c r="L242" i="13"/>
  <c r="L241" i="13" s="1"/>
  <c r="K242" i="13"/>
  <c r="K241" i="13" s="1"/>
  <c r="J242" i="13"/>
  <c r="J241" i="13" s="1"/>
  <c r="I242" i="13"/>
  <c r="I241" i="13" s="1"/>
  <c r="I240" i="13" s="1"/>
  <c r="L235" i="13"/>
  <c r="L234" i="13" s="1"/>
  <c r="L233" i="13" s="1"/>
  <c r="K235" i="13"/>
  <c r="K234" i="13" s="1"/>
  <c r="K233" i="13" s="1"/>
  <c r="J235" i="13"/>
  <c r="J234" i="13" s="1"/>
  <c r="J233" i="13" s="1"/>
  <c r="I235" i="13"/>
  <c r="I234" i="13" s="1"/>
  <c r="I233" i="13" s="1"/>
  <c r="L231" i="13"/>
  <c r="L230" i="13" s="1"/>
  <c r="L229" i="13" s="1"/>
  <c r="K231" i="13"/>
  <c r="K230" i="13" s="1"/>
  <c r="K229" i="13" s="1"/>
  <c r="J231" i="13"/>
  <c r="J230" i="13" s="1"/>
  <c r="J229" i="13" s="1"/>
  <c r="I231" i="13"/>
  <c r="I230" i="13" s="1"/>
  <c r="I229" i="13" s="1"/>
  <c r="P222" i="13"/>
  <c r="O222" i="13"/>
  <c r="N222" i="13"/>
  <c r="M222" i="13"/>
  <c r="L222" i="13"/>
  <c r="K222" i="13"/>
  <c r="J222" i="13"/>
  <c r="I222" i="13"/>
  <c r="L221" i="13"/>
  <c r="K221" i="13"/>
  <c r="J221" i="13"/>
  <c r="I221" i="13"/>
  <c r="L219" i="13"/>
  <c r="L218" i="13" s="1"/>
  <c r="L217" i="13" s="1"/>
  <c r="K219" i="13"/>
  <c r="K218" i="13" s="1"/>
  <c r="K217" i="13" s="1"/>
  <c r="J219" i="13"/>
  <c r="J218" i="13" s="1"/>
  <c r="I219" i="13"/>
  <c r="I218" i="13" s="1"/>
  <c r="L212" i="13"/>
  <c r="L211" i="13" s="1"/>
  <c r="L210" i="13" s="1"/>
  <c r="K212" i="13"/>
  <c r="K211" i="13" s="1"/>
  <c r="K210" i="13" s="1"/>
  <c r="J212" i="13"/>
  <c r="J211" i="13" s="1"/>
  <c r="J210" i="13" s="1"/>
  <c r="I212" i="13"/>
  <c r="I211" i="13" s="1"/>
  <c r="I210" i="13" s="1"/>
  <c r="L208" i="13"/>
  <c r="K208" i="13"/>
  <c r="K207" i="13" s="1"/>
  <c r="J208" i="13"/>
  <c r="I208" i="13"/>
  <c r="L207" i="13"/>
  <c r="J207" i="13"/>
  <c r="I207" i="13"/>
  <c r="L203" i="13"/>
  <c r="L202" i="13" s="1"/>
  <c r="K203" i="13"/>
  <c r="K202" i="13" s="1"/>
  <c r="J203" i="13"/>
  <c r="J202" i="13" s="1"/>
  <c r="I203" i="13"/>
  <c r="I202" i="13" s="1"/>
  <c r="L197" i="13"/>
  <c r="K197" i="13"/>
  <c r="J197" i="13"/>
  <c r="I197" i="13"/>
  <c r="I196" i="13" s="1"/>
  <c r="L196" i="13"/>
  <c r="K196" i="13"/>
  <c r="J196" i="13"/>
  <c r="L192" i="13"/>
  <c r="L191" i="13" s="1"/>
  <c r="K192" i="13"/>
  <c r="K191" i="13" s="1"/>
  <c r="J192" i="13"/>
  <c r="J191" i="13" s="1"/>
  <c r="I192" i="13"/>
  <c r="I191" i="13"/>
  <c r="L189" i="13"/>
  <c r="L188" i="13" s="1"/>
  <c r="K189" i="13"/>
  <c r="K188" i="13" s="1"/>
  <c r="J189" i="13"/>
  <c r="J188" i="13" s="1"/>
  <c r="I189" i="13"/>
  <c r="I188" i="13" s="1"/>
  <c r="L181" i="13"/>
  <c r="L180" i="13" s="1"/>
  <c r="K181" i="13"/>
  <c r="K180" i="13" s="1"/>
  <c r="J181" i="13"/>
  <c r="J180" i="13" s="1"/>
  <c r="J174" i="13" s="1"/>
  <c r="I181" i="13"/>
  <c r="I180" i="13"/>
  <c r="L176" i="13"/>
  <c r="L175" i="13" s="1"/>
  <c r="K176" i="13"/>
  <c r="K175" i="13" s="1"/>
  <c r="J176" i="13"/>
  <c r="I176" i="13"/>
  <c r="I175" i="13" s="1"/>
  <c r="I174" i="13" s="1"/>
  <c r="J175" i="13"/>
  <c r="L172" i="13"/>
  <c r="L171" i="13" s="1"/>
  <c r="L170" i="13" s="1"/>
  <c r="K172" i="13"/>
  <c r="K171" i="13" s="1"/>
  <c r="K170" i="13" s="1"/>
  <c r="J172" i="13"/>
  <c r="J171" i="13" s="1"/>
  <c r="J170" i="13" s="1"/>
  <c r="I172" i="13"/>
  <c r="I171" i="13" s="1"/>
  <c r="I170" i="13" s="1"/>
  <c r="L167" i="13"/>
  <c r="K167" i="13"/>
  <c r="J167" i="13"/>
  <c r="I167" i="13"/>
  <c r="L166" i="13"/>
  <c r="K166" i="13"/>
  <c r="J166" i="13"/>
  <c r="I166" i="13"/>
  <c r="L162" i="13"/>
  <c r="L161" i="13" s="1"/>
  <c r="L160" i="13" s="1"/>
  <c r="L159" i="13" s="1"/>
  <c r="K162" i="13"/>
  <c r="K161" i="13" s="1"/>
  <c r="J162" i="13"/>
  <c r="J161" i="13" s="1"/>
  <c r="I162" i="13"/>
  <c r="I161" i="13" s="1"/>
  <c r="L156" i="13"/>
  <c r="K156" i="13"/>
  <c r="J156" i="13"/>
  <c r="I156" i="13"/>
  <c r="L155" i="13"/>
  <c r="L154" i="13" s="1"/>
  <c r="K155" i="13"/>
  <c r="K154" i="13" s="1"/>
  <c r="J155" i="13"/>
  <c r="J154" i="13" s="1"/>
  <c r="I155" i="13"/>
  <c r="I154" i="13" s="1"/>
  <c r="L152" i="13"/>
  <c r="L151" i="13" s="1"/>
  <c r="K152" i="13"/>
  <c r="K151" i="13" s="1"/>
  <c r="J152" i="13"/>
  <c r="I152" i="13"/>
  <c r="J151" i="13"/>
  <c r="I151" i="13"/>
  <c r="L148" i="13"/>
  <c r="L147" i="13" s="1"/>
  <c r="L146" i="13" s="1"/>
  <c r="K148" i="13"/>
  <c r="K147" i="13" s="1"/>
  <c r="K146" i="13" s="1"/>
  <c r="J148" i="13"/>
  <c r="J147" i="13" s="1"/>
  <c r="J146" i="13" s="1"/>
  <c r="I148" i="13"/>
  <c r="I147" i="13" s="1"/>
  <c r="I146" i="13" s="1"/>
  <c r="L143" i="13"/>
  <c r="L142" i="13" s="1"/>
  <c r="L141" i="13" s="1"/>
  <c r="K143" i="13"/>
  <c r="K142" i="13" s="1"/>
  <c r="K141" i="13" s="1"/>
  <c r="J143" i="13"/>
  <c r="J142" i="13" s="1"/>
  <c r="J141" i="13" s="1"/>
  <c r="I143" i="13"/>
  <c r="I142" i="13" s="1"/>
  <c r="I141" i="13" s="1"/>
  <c r="L138" i="13"/>
  <c r="K138" i="13"/>
  <c r="J138" i="13"/>
  <c r="I138" i="13"/>
  <c r="L137" i="13"/>
  <c r="L136" i="13" s="1"/>
  <c r="K137" i="13"/>
  <c r="K136" i="13" s="1"/>
  <c r="J137" i="13"/>
  <c r="J136" i="13" s="1"/>
  <c r="I137" i="13"/>
  <c r="I136" i="13" s="1"/>
  <c r="L134" i="13"/>
  <c r="L133" i="13" s="1"/>
  <c r="L132" i="13" s="1"/>
  <c r="K134" i="13"/>
  <c r="K133" i="13" s="1"/>
  <c r="K132" i="13" s="1"/>
  <c r="J134" i="13"/>
  <c r="I134" i="13"/>
  <c r="J133" i="13"/>
  <c r="J132" i="13" s="1"/>
  <c r="I133" i="13"/>
  <c r="I132" i="13" s="1"/>
  <c r="L130" i="13"/>
  <c r="K130" i="13"/>
  <c r="K129" i="13" s="1"/>
  <c r="K128" i="13" s="1"/>
  <c r="J130" i="13"/>
  <c r="J129" i="13" s="1"/>
  <c r="J128" i="13" s="1"/>
  <c r="I130" i="13"/>
  <c r="I129" i="13" s="1"/>
  <c r="I128" i="13" s="1"/>
  <c r="L129" i="13"/>
  <c r="L128" i="13" s="1"/>
  <c r="L126" i="13"/>
  <c r="K126" i="13"/>
  <c r="J126" i="13"/>
  <c r="I126" i="13"/>
  <c r="L125" i="13"/>
  <c r="L124" i="13" s="1"/>
  <c r="K125" i="13"/>
  <c r="K124" i="13" s="1"/>
  <c r="J125" i="13"/>
  <c r="J124" i="13" s="1"/>
  <c r="I125" i="13"/>
  <c r="I124" i="13" s="1"/>
  <c r="L122" i="13"/>
  <c r="L121" i="13" s="1"/>
  <c r="L120" i="13" s="1"/>
  <c r="K122" i="13"/>
  <c r="K121" i="13" s="1"/>
  <c r="K120" i="13" s="1"/>
  <c r="J122" i="13"/>
  <c r="I122" i="13"/>
  <c r="J121" i="13"/>
  <c r="J120" i="13" s="1"/>
  <c r="I121" i="13"/>
  <c r="I120" i="13" s="1"/>
  <c r="L117" i="13"/>
  <c r="K117" i="13"/>
  <c r="K116" i="13" s="1"/>
  <c r="K115" i="13" s="1"/>
  <c r="J117" i="13"/>
  <c r="J116" i="13" s="1"/>
  <c r="J115" i="13" s="1"/>
  <c r="I117" i="13"/>
  <c r="I116" i="13" s="1"/>
  <c r="I115" i="13" s="1"/>
  <c r="L116" i="13"/>
  <c r="L115" i="13" s="1"/>
  <c r="L111" i="13"/>
  <c r="L110" i="13" s="1"/>
  <c r="K111" i="13"/>
  <c r="K110" i="13" s="1"/>
  <c r="J111" i="13"/>
  <c r="J110" i="13" s="1"/>
  <c r="I111" i="13"/>
  <c r="I110" i="13" s="1"/>
  <c r="L107" i="13"/>
  <c r="K107" i="13"/>
  <c r="K106" i="13" s="1"/>
  <c r="K105" i="13" s="1"/>
  <c r="J107" i="13"/>
  <c r="J106" i="13" s="1"/>
  <c r="J105" i="13" s="1"/>
  <c r="I107" i="13"/>
  <c r="I106" i="13" s="1"/>
  <c r="L106" i="13"/>
  <c r="L102" i="13"/>
  <c r="K102" i="13"/>
  <c r="J102" i="13"/>
  <c r="I102" i="13"/>
  <c r="L101" i="13"/>
  <c r="L100" i="13" s="1"/>
  <c r="K101" i="13"/>
  <c r="K100" i="13" s="1"/>
  <c r="J101" i="13"/>
  <c r="J100" i="13" s="1"/>
  <c r="I101" i="13"/>
  <c r="I100" i="13" s="1"/>
  <c r="L97" i="13"/>
  <c r="L96" i="13" s="1"/>
  <c r="L95" i="13" s="1"/>
  <c r="K97" i="13"/>
  <c r="J97" i="13"/>
  <c r="I97" i="13"/>
  <c r="K96" i="13"/>
  <c r="K95" i="13" s="1"/>
  <c r="J96" i="13"/>
  <c r="J95" i="13" s="1"/>
  <c r="I96" i="13"/>
  <c r="I95" i="13" s="1"/>
  <c r="L90" i="13"/>
  <c r="L89" i="13" s="1"/>
  <c r="L88" i="13" s="1"/>
  <c r="L87" i="13" s="1"/>
  <c r="K90" i="13"/>
  <c r="K89" i="13" s="1"/>
  <c r="K88" i="13" s="1"/>
  <c r="K87" i="13" s="1"/>
  <c r="J90" i="13"/>
  <c r="J89" i="13" s="1"/>
  <c r="J88" i="13" s="1"/>
  <c r="J87" i="13" s="1"/>
  <c r="I90" i="13"/>
  <c r="I89" i="13" s="1"/>
  <c r="I88" i="13" s="1"/>
  <c r="I87" i="13" s="1"/>
  <c r="L85" i="13"/>
  <c r="L84" i="13" s="1"/>
  <c r="L83" i="13" s="1"/>
  <c r="K85" i="13"/>
  <c r="K84" i="13" s="1"/>
  <c r="K83" i="13" s="1"/>
  <c r="J85" i="13"/>
  <c r="J84" i="13" s="1"/>
  <c r="J83" i="13" s="1"/>
  <c r="I85" i="13"/>
  <c r="I84" i="13" s="1"/>
  <c r="I83" i="13" s="1"/>
  <c r="L79" i="13"/>
  <c r="L78" i="13" s="1"/>
  <c r="K79" i="13"/>
  <c r="K78" i="13" s="1"/>
  <c r="J79" i="13"/>
  <c r="J78" i="13" s="1"/>
  <c r="I79" i="13"/>
  <c r="I78" i="13" s="1"/>
  <c r="L74" i="13"/>
  <c r="L73" i="13" s="1"/>
  <c r="K74" i="13"/>
  <c r="K73" i="13" s="1"/>
  <c r="J74" i="13"/>
  <c r="J73" i="13" s="1"/>
  <c r="I74" i="13"/>
  <c r="I73" i="13" s="1"/>
  <c r="L69" i="13"/>
  <c r="K69" i="13"/>
  <c r="J69" i="13"/>
  <c r="I69" i="13"/>
  <c r="L68" i="13"/>
  <c r="K68" i="13"/>
  <c r="J68" i="13"/>
  <c r="I68" i="13"/>
  <c r="L49" i="13"/>
  <c r="L48" i="13" s="1"/>
  <c r="L47" i="13" s="1"/>
  <c r="L46" i="13" s="1"/>
  <c r="K49" i="13"/>
  <c r="K48" i="13" s="1"/>
  <c r="K47" i="13" s="1"/>
  <c r="K46" i="13" s="1"/>
  <c r="J49" i="13"/>
  <c r="J48" i="13" s="1"/>
  <c r="J47" i="13" s="1"/>
  <c r="J46" i="13" s="1"/>
  <c r="I49" i="13"/>
  <c r="I48" i="13" s="1"/>
  <c r="I47" i="13" s="1"/>
  <c r="I46" i="13" s="1"/>
  <c r="L44" i="13"/>
  <c r="L43" i="13" s="1"/>
  <c r="L42" i="13" s="1"/>
  <c r="K44" i="13"/>
  <c r="K43" i="13" s="1"/>
  <c r="K42" i="13" s="1"/>
  <c r="J44" i="13"/>
  <c r="J43" i="13" s="1"/>
  <c r="J42" i="13" s="1"/>
  <c r="I44" i="13"/>
  <c r="I43" i="13" s="1"/>
  <c r="I42" i="13" s="1"/>
  <c r="L40" i="13"/>
  <c r="K40" i="13"/>
  <c r="J40" i="13"/>
  <c r="I40" i="13"/>
  <c r="L38" i="13"/>
  <c r="L37" i="13" s="1"/>
  <c r="L36" i="13" s="1"/>
  <c r="L35" i="13" s="1"/>
  <c r="K38" i="13"/>
  <c r="K37" i="13" s="1"/>
  <c r="K36" i="13" s="1"/>
  <c r="K35" i="13" s="1"/>
  <c r="J38" i="13"/>
  <c r="J37" i="13" s="1"/>
  <c r="J36" i="13" s="1"/>
  <c r="J35" i="13" s="1"/>
  <c r="I38" i="13"/>
  <c r="I37" i="13" s="1"/>
  <c r="I36" i="13" s="1"/>
  <c r="I35" i="13" s="1"/>
  <c r="H21" i="21"/>
  <c r="H22" i="21" s="1"/>
  <c r="H19" i="3"/>
  <c r="H20" i="3"/>
  <c r="H21" i="3"/>
  <c r="H22" i="3"/>
  <c r="H23" i="3"/>
  <c r="I40" i="11" l="1"/>
  <c r="I39" i="11" s="1"/>
  <c r="I38" i="11" s="1"/>
  <c r="K309" i="11"/>
  <c r="K308" i="11" s="1"/>
  <c r="K40" i="11"/>
  <c r="K39" i="11" s="1"/>
  <c r="K38" i="11" s="1"/>
  <c r="J114" i="13"/>
  <c r="J67" i="13"/>
  <c r="J66" i="13" s="1"/>
  <c r="J306" i="13"/>
  <c r="J305" i="13" s="1"/>
  <c r="K306" i="13"/>
  <c r="L67" i="13"/>
  <c r="L66" i="13" s="1"/>
  <c r="L337" i="13"/>
  <c r="L306" i="13"/>
  <c r="L305" i="13" s="1"/>
  <c r="L304" i="13" s="1"/>
  <c r="L174" i="13"/>
  <c r="L169" i="13" s="1"/>
  <c r="I169" i="13"/>
  <c r="J140" i="13"/>
  <c r="J160" i="13"/>
  <c r="J159" i="13" s="1"/>
  <c r="J169" i="13"/>
  <c r="J272" i="13"/>
  <c r="I160" i="13"/>
  <c r="I159" i="13" s="1"/>
  <c r="K160" i="13"/>
  <c r="K159" i="13" s="1"/>
  <c r="I217" i="13"/>
  <c r="K272" i="13"/>
  <c r="J217" i="13"/>
  <c r="J187" i="13"/>
  <c r="J186" i="13" s="1"/>
  <c r="K240" i="13"/>
  <c r="K239" i="13" s="1"/>
  <c r="I337" i="13"/>
  <c r="K174" i="13"/>
  <c r="J40" i="11"/>
  <c r="J39" i="11" s="1"/>
  <c r="L108" i="11"/>
  <c r="L97" i="11" s="1"/>
  <c r="L163" i="11"/>
  <c r="L162" i="11" s="1"/>
  <c r="I220" i="11"/>
  <c r="J220" i="11"/>
  <c r="J309" i="11"/>
  <c r="J308" i="11" s="1"/>
  <c r="L220" i="11"/>
  <c r="L243" i="11"/>
  <c r="L117" i="11"/>
  <c r="K70" i="11"/>
  <c r="K69" i="11" s="1"/>
  <c r="I177" i="11"/>
  <c r="I172" i="11" s="1"/>
  <c r="K275" i="11"/>
  <c r="J243" i="11"/>
  <c r="I275" i="11"/>
  <c r="L177" i="11"/>
  <c r="L172" i="11" s="1"/>
  <c r="K190" i="11"/>
  <c r="J275" i="11"/>
  <c r="I309" i="11"/>
  <c r="I308" i="11" s="1"/>
  <c r="I190" i="11"/>
  <c r="I189" i="11" s="1"/>
  <c r="I143" i="11"/>
  <c r="L309" i="11"/>
  <c r="L308" i="11" s="1"/>
  <c r="J177" i="11"/>
  <c r="J172" i="11" s="1"/>
  <c r="L40" i="11"/>
  <c r="L39" i="11" s="1"/>
  <c r="L38" i="11" s="1"/>
  <c r="J143" i="11"/>
  <c r="I163" i="11"/>
  <c r="I162" i="11" s="1"/>
  <c r="I243" i="11"/>
  <c r="I242" i="11" s="1"/>
  <c r="J163" i="11"/>
  <c r="J162" i="11" s="1"/>
  <c r="K108" i="11"/>
  <c r="K97" i="11" s="1"/>
  <c r="L190" i="11"/>
  <c r="J190" i="11"/>
  <c r="J340" i="11"/>
  <c r="J108" i="11"/>
  <c r="J97" i="11" s="1"/>
  <c r="K143" i="11"/>
  <c r="L275" i="11"/>
  <c r="I108" i="11"/>
  <c r="I97" i="11" s="1"/>
  <c r="I70" i="11"/>
  <c r="I69" i="11" s="1"/>
  <c r="I117" i="11"/>
  <c r="K163" i="11"/>
  <c r="K162" i="11" s="1"/>
  <c r="K243" i="11"/>
  <c r="I340" i="11"/>
  <c r="J117" i="11"/>
  <c r="K340" i="11"/>
  <c r="J70" i="11"/>
  <c r="J69" i="11" s="1"/>
  <c r="L143" i="11"/>
  <c r="K220" i="11"/>
  <c r="L340" i="11"/>
  <c r="J38" i="11"/>
  <c r="L70" i="11"/>
  <c r="L69" i="11" s="1"/>
  <c r="K117" i="11"/>
  <c r="K177" i="11"/>
  <c r="K172" i="11" s="1"/>
  <c r="I105" i="13"/>
  <c r="I94" i="13" s="1"/>
  <c r="I114" i="13"/>
  <c r="I140" i="13"/>
  <c r="I272" i="13"/>
  <c r="I239" i="13" s="1"/>
  <c r="K114" i="13"/>
  <c r="K140" i="13"/>
  <c r="K169" i="13"/>
  <c r="L105" i="13"/>
  <c r="L94" i="13" s="1"/>
  <c r="L34" i="13" s="1"/>
  <c r="L114" i="13"/>
  <c r="L140" i="13"/>
  <c r="L272" i="13"/>
  <c r="I305" i="13"/>
  <c r="I304" i="13" s="1"/>
  <c r="I187" i="13"/>
  <c r="I186" i="13" s="1"/>
  <c r="J240" i="13"/>
  <c r="J337" i="13"/>
  <c r="K187" i="13"/>
  <c r="K186" i="13" s="1"/>
  <c r="L240" i="13"/>
  <c r="L239" i="13" s="1"/>
  <c r="K67" i="13"/>
  <c r="K66" i="13" s="1"/>
  <c r="L187" i="13"/>
  <c r="L186" i="13" s="1"/>
  <c r="K337" i="13"/>
  <c r="I67" i="13"/>
  <c r="I66" i="13" s="1"/>
  <c r="J94" i="13"/>
  <c r="J34" i="13" s="1"/>
  <c r="K94" i="13"/>
  <c r="K305" i="13"/>
  <c r="R26" i="17"/>
  <c r="Q26" i="17"/>
  <c r="P26" i="17"/>
  <c r="O26" i="17"/>
  <c r="N26" i="17"/>
  <c r="K26" i="17"/>
  <c r="J26" i="17"/>
  <c r="I26" i="17"/>
  <c r="H26" i="17"/>
  <c r="G26" i="17"/>
  <c r="F26" i="17"/>
  <c r="E26" i="17"/>
  <c r="D26" i="17"/>
  <c r="C26" i="17"/>
  <c r="B26" i="17"/>
  <c r="R25" i="17"/>
  <c r="Q25" i="17"/>
  <c r="P25" i="17"/>
  <c r="O25" i="17"/>
  <c r="N25" i="17"/>
  <c r="M25" i="17"/>
  <c r="K25" i="17"/>
  <c r="J25" i="17"/>
  <c r="I25" i="17"/>
  <c r="H25" i="17"/>
  <c r="G25" i="17"/>
  <c r="F25" i="17"/>
  <c r="E25" i="17"/>
  <c r="D25" i="17"/>
  <c r="C25" i="17"/>
  <c r="B25" i="17"/>
  <c r="S24" i="17"/>
  <c r="L24" i="17"/>
  <c r="S23" i="17"/>
  <c r="L23" i="17"/>
  <c r="S22" i="17"/>
  <c r="L22" i="17"/>
  <c r="S21" i="17"/>
  <c r="L21" i="17"/>
  <c r="S20" i="17"/>
  <c r="L20" i="17"/>
  <c r="S19" i="17"/>
  <c r="S26" i="17" s="1"/>
  <c r="Q19" i="17"/>
  <c r="O19" i="17"/>
  <c r="M19" i="17"/>
  <c r="M26" i="17" s="1"/>
  <c r="L19" i="17"/>
  <c r="L26" i="17" s="1"/>
  <c r="S18" i="17"/>
  <c r="S25" i="17" s="1"/>
  <c r="L18" i="17"/>
  <c r="L25" i="17" s="1"/>
  <c r="L189" i="11" l="1"/>
  <c r="K34" i="13"/>
  <c r="K185" i="13"/>
  <c r="J304" i="13"/>
  <c r="I34" i="13"/>
  <c r="J239" i="13"/>
  <c r="J185" i="13" s="1"/>
  <c r="J369" i="13" s="1"/>
  <c r="K304" i="13"/>
  <c r="L307" i="11"/>
  <c r="J307" i="11"/>
  <c r="K242" i="11"/>
  <c r="J189" i="11"/>
  <c r="J242" i="11"/>
  <c r="K189" i="11"/>
  <c r="I37" i="11"/>
  <c r="L242" i="11"/>
  <c r="I307" i="11"/>
  <c r="I188" i="11" s="1"/>
  <c r="K37" i="11"/>
  <c r="L37" i="11"/>
  <c r="J37" i="11"/>
  <c r="K307" i="11"/>
  <c r="I185" i="13"/>
  <c r="L185" i="13"/>
  <c r="L369" i="13" s="1"/>
  <c r="H21" i="19"/>
  <c r="H22" i="19" s="1"/>
  <c r="L188" i="11" l="1"/>
  <c r="L372" i="11" s="1"/>
  <c r="J188" i="11"/>
  <c r="J372" i="11" s="1"/>
  <c r="K369" i="13"/>
  <c r="I369" i="13"/>
  <c r="K188" i="11"/>
  <c r="K372" i="11" s="1"/>
  <c r="I372" i="11"/>
  <c r="K83" i="18"/>
  <c r="K82" i="18" s="1"/>
  <c r="J83" i="18"/>
  <c r="J82" i="18" s="1"/>
  <c r="I83" i="18"/>
  <c r="I82" i="18"/>
  <c r="K76" i="18"/>
  <c r="K75" i="18" s="1"/>
  <c r="J76" i="18"/>
  <c r="J75" i="18" s="1"/>
  <c r="I76" i="18"/>
  <c r="I75" i="18"/>
  <c r="K70" i="18"/>
  <c r="K66" i="18" s="1"/>
  <c r="J70" i="18"/>
  <c r="J66" i="18" s="1"/>
  <c r="I70" i="18"/>
  <c r="K67" i="18"/>
  <c r="J67" i="18"/>
  <c r="I67" i="18"/>
  <c r="I66" i="18" s="1"/>
  <c r="K59" i="18"/>
  <c r="J59" i="18"/>
  <c r="I59" i="18"/>
  <c r="K54" i="18"/>
  <c r="J54" i="18"/>
  <c r="I54" i="18"/>
  <c r="K51" i="18"/>
  <c r="J51" i="18"/>
  <c r="I51" i="18"/>
  <c r="K48" i="18"/>
  <c r="K47" i="18" s="1"/>
  <c r="J48" i="18"/>
  <c r="J47" i="18" s="1"/>
  <c r="I48" i="18"/>
  <c r="I47" i="18"/>
  <c r="K43" i="18"/>
  <c r="K42" i="18" s="1"/>
  <c r="J43" i="18"/>
  <c r="J42" i="18" s="1"/>
  <c r="I43" i="18"/>
  <c r="I42" i="18"/>
  <c r="K39" i="18"/>
  <c r="J39" i="18"/>
  <c r="I39" i="18"/>
  <c r="K37" i="18"/>
  <c r="J37" i="18"/>
  <c r="I37" i="18"/>
  <c r="K32" i="18"/>
  <c r="K31" i="18" s="1"/>
  <c r="J32" i="18"/>
  <c r="J31" i="18" s="1"/>
  <c r="I32" i="18"/>
  <c r="I31" i="18"/>
  <c r="I30" i="18" s="1"/>
  <c r="I91" i="18" s="1"/>
  <c r="H20" i="20"/>
  <c r="H21" i="20" s="1"/>
  <c r="H20" i="15"/>
  <c r="H21" i="15" s="1"/>
  <c r="J30" i="18" l="1"/>
  <c r="J91" i="18" s="1"/>
  <c r="K30" i="18"/>
  <c r="K91" i="18" s="1"/>
  <c r="L366" i="12"/>
  <c r="K366" i="12"/>
  <c r="J366" i="12"/>
  <c r="I366" i="12"/>
  <c r="L365" i="12"/>
  <c r="K365" i="12"/>
  <c r="J365" i="12"/>
  <c r="I365" i="12"/>
  <c r="L363" i="12"/>
  <c r="L362" i="12" s="1"/>
  <c r="K363" i="12"/>
  <c r="K362" i="12" s="1"/>
  <c r="J363" i="12"/>
  <c r="J362" i="12" s="1"/>
  <c r="I363" i="12"/>
  <c r="I362" i="12" s="1"/>
  <c r="L360" i="12"/>
  <c r="L359" i="12" s="1"/>
  <c r="K360" i="12"/>
  <c r="K359" i="12" s="1"/>
  <c r="J360" i="12"/>
  <c r="J359" i="12" s="1"/>
  <c r="I360" i="12"/>
  <c r="I359" i="12" s="1"/>
  <c r="L356" i="12"/>
  <c r="K356" i="12"/>
  <c r="J356" i="12"/>
  <c r="I356" i="12"/>
  <c r="L355" i="12"/>
  <c r="K355" i="12"/>
  <c r="J355" i="12"/>
  <c r="I355" i="12"/>
  <c r="L352" i="12"/>
  <c r="L351" i="12" s="1"/>
  <c r="K352" i="12"/>
  <c r="K351" i="12" s="1"/>
  <c r="J352" i="12"/>
  <c r="J351" i="12" s="1"/>
  <c r="I352" i="12"/>
  <c r="I351" i="12" s="1"/>
  <c r="L348" i="12"/>
  <c r="L347" i="12" s="1"/>
  <c r="K348" i="12"/>
  <c r="K347" i="12" s="1"/>
  <c r="J348" i="12"/>
  <c r="J347" i="12" s="1"/>
  <c r="I348" i="12"/>
  <c r="I347" i="12" s="1"/>
  <c r="L344" i="12"/>
  <c r="K344" i="12"/>
  <c r="J344" i="12"/>
  <c r="I344" i="12"/>
  <c r="L341" i="12"/>
  <c r="K341" i="12"/>
  <c r="J341" i="12"/>
  <c r="I341" i="12"/>
  <c r="P339" i="12"/>
  <c r="O339" i="12"/>
  <c r="N339" i="12"/>
  <c r="M339" i="12"/>
  <c r="L339" i="12"/>
  <c r="K339" i="12"/>
  <c r="J339" i="12"/>
  <c r="I339" i="12"/>
  <c r="L338" i="12"/>
  <c r="L337" i="12" s="1"/>
  <c r="K338" i="12"/>
  <c r="K337" i="12" s="1"/>
  <c r="J338" i="12"/>
  <c r="I338" i="12"/>
  <c r="L334" i="12"/>
  <c r="K334" i="12"/>
  <c r="J334" i="12"/>
  <c r="I334" i="12"/>
  <c r="L333" i="12"/>
  <c r="K333" i="12"/>
  <c r="J333" i="12"/>
  <c r="I333" i="12"/>
  <c r="L331" i="12"/>
  <c r="K331" i="12"/>
  <c r="J331" i="12"/>
  <c r="I331" i="12"/>
  <c r="I330" i="12" s="1"/>
  <c r="L330" i="12"/>
  <c r="K330" i="12"/>
  <c r="J330" i="12"/>
  <c r="L328" i="12"/>
  <c r="L327" i="12" s="1"/>
  <c r="K328" i="12"/>
  <c r="K327" i="12" s="1"/>
  <c r="J328" i="12"/>
  <c r="J327" i="12" s="1"/>
  <c r="I328" i="12"/>
  <c r="I327" i="12" s="1"/>
  <c r="L324" i="12"/>
  <c r="K324" i="12"/>
  <c r="J324" i="12"/>
  <c r="I324" i="12"/>
  <c r="L323" i="12"/>
  <c r="K323" i="12"/>
  <c r="J323" i="12"/>
  <c r="I323" i="12"/>
  <c r="L320" i="12"/>
  <c r="K320" i="12"/>
  <c r="K319" i="12" s="1"/>
  <c r="J320" i="12"/>
  <c r="J319" i="12" s="1"/>
  <c r="I320" i="12"/>
  <c r="I319" i="12" s="1"/>
  <c r="L319" i="12"/>
  <c r="L316" i="12"/>
  <c r="L315" i="12" s="1"/>
  <c r="K316" i="12"/>
  <c r="K315" i="12" s="1"/>
  <c r="J316" i="12"/>
  <c r="J315" i="12" s="1"/>
  <c r="I316" i="12"/>
  <c r="I315" i="12" s="1"/>
  <c r="L312" i="12"/>
  <c r="K312" i="12"/>
  <c r="J312" i="12"/>
  <c r="I312" i="12"/>
  <c r="L309" i="12"/>
  <c r="K309" i="12"/>
  <c r="K306" i="12" s="1"/>
  <c r="J309" i="12"/>
  <c r="I309" i="12"/>
  <c r="L307" i="12"/>
  <c r="L306" i="12" s="1"/>
  <c r="L305" i="12" s="1"/>
  <c r="L304" i="12" s="1"/>
  <c r="K307" i="12"/>
  <c r="J307" i="12"/>
  <c r="J306" i="12" s="1"/>
  <c r="I307" i="12"/>
  <c r="I306" i="12" s="1"/>
  <c r="L301" i="12"/>
  <c r="K301" i="12"/>
  <c r="J301" i="12"/>
  <c r="I301" i="12"/>
  <c r="L300" i="12"/>
  <c r="K300" i="12"/>
  <c r="J300" i="12"/>
  <c r="I300" i="12"/>
  <c r="L298" i="12"/>
  <c r="K298" i="12"/>
  <c r="J298" i="12"/>
  <c r="I298" i="12"/>
  <c r="L297" i="12"/>
  <c r="K297" i="12"/>
  <c r="J297" i="12"/>
  <c r="I297" i="12"/>
  <c r="L295" i="12"/>
  <c r="L294" i="12" s="1"/>
  <c r="K295" i="12"/>
  <c r="K294" i="12" s="1"/>
  <c r="J295" i="12"/>
  <c r="J294" i="12" s="1"/>
  <c r="I295" i="12"/>
  <c r="I294" i="12" s="1"/>
  <c r="L291" i="12"/>
  <c r="K291" i="12"/>
  <c r="J291" i="12"/>
  <c r="I291" i="12"/>
  <c r="L290" i="12"/>
  <c r="K290" i="12"/>
  <c r="J290" i="12"/>
  <c r="I290" i="12"/>
  <c r="L287" i="12"/>
  <c r="K287" i="12"/>
  <c r="J287" i="12"/>
  <c r="I287" i="12"/>
  <c r="L286" i="12"/>
  <c r="K286" i="12"/>
  <c r="J286" i="12"/>
  <c r="I286" i="12"/>
  <c r="L283" i="12"/>
  <c r="L282" i="12" s="1"/>
  <c r="K283" i="12"/>
  <c r="K282" i="12" s="1"/>
  <c r="J283" i="12"/>
  <c r="J282" i="12" s="1"/>
  <c r="I283" i="12"/>
  <c r="I282" i="12" s="1"/>
  <c r="L279" i="12"/>
  <c r="K279" i="12"/>
  <c r="J279" i="12"/>
  <c r="I279" i="12"/>
  <c r="L276" i="12"/>
  <c r="K276" i="12"/>
  <c r="J276" i="12"/>
  <c r="I276" i="12"/>
  <c r="L274" i="12"/>
  <c r="L273" i="12" s="1"/>
  <c r="L272" i="12" s="1"/>
  <c r="K274" i="12"/>
  <c r="K273" i="12" s="1"/>
  <c r="J274" i="12"/>
  <c r="J273" i="12" s="1"/>
  <c r="I274" i="12"/>
  <c r="I273" i="12" s="1"/>
  <c r="L269" i="12"/>
  <c r="L268" i="12" s="1"/>
  <c r="K269" i="12"/>
  <c r="K268" i="12" s="1"/>
  <c r="J269" i="12"/>
  <c r="J268" i="12" s="1"/>
  <c r="I269" i="12"/>
  <c r="I268" i="12" s="1"/>
  <c r="L266" i="12"/>
  <c r="L265" i="12" s="1"/>
  <c r="K266" i="12"/>
  <c r="K265" i="12" s="1"/>
  <c r="J266" i="12"/>
  <c r="J265" i="12" s="1"/>
  <c r="I266" i="12"/>
  <c r="I265" i="12" s="1"/>
  <c r="L263" i="12"/>
  <c r="K263" i="12"/>
  <c r="J263" i="12"/>
  <c r="I263" i="12"/>
  <c r="L262" i="12"/>
  <c r="K262" i="12"/>
  <c r="J262" i="12"/>
  <c r="I262" i="12"/>
  <c r="L259" i="12"/>
  <c r="K259" i="12"/>
  <c r="K258" i="12" s="1"/>
  <c r="J259" i="12"/>
  <c r="I259" i="12"/>
  <c r="I258" i="12" s="1"/>
  <c r="L258" i="12"/>
  <c r="J258" i="12"/>
  <c r="L255" i="12"/>
  <c r="L254" i="12" s="1"/>
  <c r="K255" i="12"/>
  <c r="K254" i="12" s="1"/>
  <c r="J255" i="12"/>
  <c r="J254" i="12" s="1"/>
  <c r="I255" i="12"/>
  <c r="I254" i="12" s="1"/>
  <c r="L251" i="12"/>
  <c r="K251" i="12"/>
  <c r="J251" i="12"/>
  <c r="I251" i="12"/>
  <c r="L250" i="12"/>
  <c r="K250" i="12"/>
  <c r="J250" i="12"/>
  <c r="I250" i="12"/>
  <c r="L247" i="12"/>
  <c r="K247" i="12"/>
  <c r="J247" i="12"/>
  <c r="I247" i="12"/>
  <c r="L244" i="12"/>
  <c r="K244" i="12"/>
  <c r="J244" i="12"/>
  <c r="I244" i="12"/>
  <c r="L242" i="12"/>
  <c r="L241" i="12" s="1"/>
  <c r="K242" i="12"/>
  <c r="K241" i="12" s="1"/>
  <c r="J242" i="12"/>
  <c r="J241" i="12" s="1"/>
  <c r="I242" i="12"/>
  <c r="I241" i="12" s="1"/>
  <c r="L235" i="12"/>
  <c r="K235" i="12"/>
  <c r="K234" i="12" s="1"/>
  <c r="K233" i="12" s="1"/>
  <c r="J235" i="12"/>
  <c r="J234" i="12" s="1"/>
  <c r="J233" i="12" s="1"/>
  <c r="I235" i="12"/>
  <c r="L234" i="12"/>
  <c r="I234" i="12"/>
  <c r="L233" i="12"/>
  <c r="I233" i="12"/>
  <c r="L231" i="12"/>
  <c r="L230" i="12" s="1"/>
  <c r="L229" i="12" s="1"/>
  <c r="K231" i="12"/>
  <c r="K230" i="12" s="1"/>
  <c r="K229" i="12" s="1"/>
  <c r="J231" i="12"/>
  <c r="J230" i="12" s="1"/>
  <c r="J229" i="12" s="1"/>
  <c r="I231" i="12"/>
  <c r="I230" i="12" s="1"/>
  <c r="I229" i="12" s="1"/>
  <c r="P222" i="12"/>
  <c r="O222" i="12"/>
  <c r="N222" i="12"/>
  <c r="M222" i="12"/>
  <c r="L222" i="12"/>
  <c r="K222" i="12"/>
  <c r="J222" i="12"/>
  <c r="I222" i="12"/>
  <c r="L221" i="12"/>
  <c r="K221" i="12"/>
  <c r="J221" i="12"/>
  <c r="I221" i="12"/>
  <c r="L219" i="12"/>
  <c r="L218" i="12" s="1"/>
  <c r="L217" i="12" s="1"/>
  <c r="K219" i="12"/>
  <c r="K218" i="12" s="1"/>
  <c r="K217" i="12" s="1"/>
  <c r="J219" i="12"/>
  <c r="J218" i="12" s="1"/>
  <c r="J217" i="12" s="1"/>
  <c r="I219" i="12"/>
  <c r="I218" i="12" s="1"/>
  <c r="I217" i="12" s="1"/>
  <c r="L212" i="12"/>
  <c r="L211" i="12" s="1"/>
  <c r="L210" i="12" s="1"/>
  <c r="K212" i="12"/>
  <c r="K211" i="12" s="1"/>
  <c r="K210" i="12" s="1"/>
  <c r="J212" i="12"/>
  <c r="J211" i="12" s="1"/>
  <c r="J210" i="12" s="1"/>
  <c r="I212" i="12"/>
  <c r="I211" i="12" s="1"/>
  <c r="I210" i="12" s="1"/>
  <c r="L208" i="12"/>
  <c r="L207" i="12" s="1"/>
  <c r="K208" i="12"/>
  <c r="K207" i="12" s="1"/>
  <c r="J208" i="12"/>
  <c r="J207" i="12" s="1"/>
  <c r="I208" i="12"/>
  <c r="I207" i="12" s="1"/>
  <c r="L203" i="12"/>
  <c r="L202" i="12" s="1"/>
  <c r="K203" i="12"/>
  <c r="K202" i="12" s="1"/>
  <c r="J203" i="12"/>
  <c r="J202" i="12" s="1"/>
  <c r="I203" i="12"/>
  <c r="I202" i="12" s="1"/>
  <c r="L197" i="12"/>
  <c r="K197" i="12"/>
  <c r="J197" i="12"/>
  <c r="I197" i="12"/>
  <c r="L196" i="12"/>
  <c r="K196" i="12"/>
  <c r="J196" i="12"/>
  <c r="I196" i="12"/>
  <c r="L192" i="12"/>
  <c r="K192" i="12"/>
  <c r="K191" i="12" s="1"/>
  <c r="J192" i="12"/>
  <c r="J191" i="12" s="1"/>
  <c r="I192" i="12"/>
  <c r="L191" i="12"/>
  <c r="I191" i="12"/>
  <c r="L189" i="12"/>
  <c r="L188" i="12" s="1"/>
  <c r="L187" i="12" s="1"/>
  <c r="K189" i="12"/>
  <c r="K188" i="12" s="1"/>
  <c r="K187" i="12" s="1"/>
  <c r="J189" i="12"/>
  <c r="J188" i="12" s="1"/>
  <c r="I189" i="12"/>
  <c r="I188" i="12" s="1"/>
  <c r="L181" i="12"/>
  <c r="K181" i="12"/>
  <c r="J181" i="12"/>
  <c r="I181" i="12"/>
  <c r="L180" i="12"/>
  <c r="K180" i="12"/>
  <c r="K174" i="12" s="1"/>
  <c r="J180" i="12"/>
  <c r="J174" i="12" s="1"/>
  <c r="I180" i="12"/>
  <c r="L176" i="12"/>
  <c r="K176" i="12"/>
  <c r="J176" i="12"/>
  <c r="I176" i="12"/>
  <c r="L175" i="12"/>
  <c r="K175" i="12"/>
  <c r="J175" i="12"/>
  <c r="I175" i="12"/>
  <c r="L174" i="12"/>
  <c r="I174" i="12"/>
  <c r="L172" i="12"/>
  <c r="K172" i="12"/>
  <c r="J172" i="12"/>
  <c r="I172" i="12"/>
  <c r="L171" i="12"/>
  <c r="K171" i="12"/>
  <c r="J171" i="12"/>
  <c r="I171" i="12"/>
  <c r="L170" i="12"/>
  <c r="L169" i="12" s="1"/>
  <c r="K170" i="12"/>
  <c r="J170" i="12"/>
  <c r="I170" i="12"/>
  <c r="I169" i="12" s="1"/>
  <c r="L167" i="12"/>
  <c r="K167" i="12"/>
  <c r="J167" i="12"/>
  <c r="I167" i="12"/>
  <c r="L166" i="12"/>
  <c r="K166" i="12"/>
  <c r="K160" i="12" s="1"/>
  <c r="K159" i="12" s="1"/>
  <c r="J166" i="12"/>
  <c r="J160" i="12" s="1"/>
  <c r="J159" i="12" s="1"/>
  <c r="I166" i="12"/>
  <c r="L162" i="12"/>
  <c r="K162" i="12"/>
  <c r="J162" i="12"/>
  <c r="I162" i="12"/>
  <c r="L161" i="12"/>
  <c r="K161" i="12"/>
  <c r="J161" i="12"/>
  <c r="I161" i="12"/>
  <c r="L160" i="12"/>
  <c r="L159" i="12" s="1"/>
  <c r="I160" i="12"/>
  <c r="I159" i="12" s="1"/>
  <c r="L156" i="12"/>
  <c r="K156" i="12"/>
  <c r="J156" i="12"/>
  <c r="I156" i="12"/>
  <c r="L155" i="12"/>
  <c r="L154" i="12" s="1"/>
  <c r="K155" i="12"/>
  <c r="K154" i="12" s="1"/>
  <c r="J155" i="12"/>
  <c r="J154" i="12" s="1"/>
  <c r="I155" i="12"/>
  <c r="I154" i="12" s="1"/>
  <c r="L152" i="12"/>
  <c r="K152" i="12"/>
  <c r="J152" i="12"/>
  <c r="I152" i="12"/>
  <c r="L151" i="12"/>
  <c r="K151" i="12"/>
  <c r="J151" i="12"/>
  <c r="I151" i="12"/>
  <c r="L148" i="12"/>
  <c r="K148" i="12"/>
  <c r="J148" i="12"/>
  <c r="I148" i="12"/>
  <c r="L147" i="12"/>
  <c r="K147" i="12"/>
  <c r="J147" i="12"/>
  <c r="I147" i="12"/>
  <c r="I146" i="12" s="1"/>
  <c r="L146" i="12"/>
  <c r="K146" i="12"/>
  <c r="J146" i="12"/>
  <c r="L143" i="12"/>
  <c r="K143" i="12"/>
  <c r="J143" i="12"/>
  <c r="I143" i="12"/>
  <c r="L142" i="12"/>
  <c r="K142" i="12"/>
  <c r="J142" i="12"/>
  <c r="I142" i="12"/>
  <c r="I141" i="12" s="1"/>
  <c r="L141" i="12"/>
  <c r="K141" i="12"/>
  <c r="J141" i="12"/>
  <c r="L138" i="12"/>
  <c r="K138" i="12"/>
  <c r="J138" i="12"/>
  <c r="I138" i="12"/>
  <c r="I137" i="12" s="1"/>
  <c r="I136" i="12" s="1"/>
  <c r="L137" i="12"/>
  <c r="L136" i="12" s="1"/>
  <c r="K137" i="12"/>
  <c r="K136" i="12" s="1"/>
  <c r="J137" i="12"/>
  <c r="J136" i="12" s="1"/>
  <c r="L134" i="12"/>
  <c r="K134" i="12"/>
  <c r="J134" i="12"/>
  <c r="I134" i="12"/>
  <c r="I133" i="12" s="1"/>
  <c r="I132" i="12" s="1"/>
  <c r="L133" i="12"/>
  <c r="L132" i="12" s="1"/>
  <c r="K133" i="12"/>
  <c r="K132" i="12" s="1"/>
  <c r="J133" i="12"/>
  <c r="J132" i="12" s="1"/>
  <c r="L130" i="12"/>
  <c r="K130" i="12"/>
  <c r="J130" i="12"/>
  <c r="I130" i="12"/>
  <c r="I129" i="12" s="1"/>
  <c r="I128" i="12" s="1"/>
  <c r="L129" i="12"/>
  <c r="L128" i="12" s="1"/>
  <c r="K129" i="12"/>
  <c r="K128" i="12" s="1"/>
  <c r="J129" i="12"/>
  <c r="J128" i="12" s="1"/>
  <c r="L126" i="12"/>
  <c r="K126" i="12"/>
  <c r="J126" i="12"/>
  <c r="I126" i="12"/>
  <c r="I125" i="12" s="1"/>
  <c r="I124" i="12" s="1"/>
  <c r="L125" i="12"/>
  <c r="L124" i="12" s="1"/>
  <c r="K125" i="12"/>
  <c r="K124" i="12" s="1"/>
  <c r="J125" i="12"/>
  <c r="J124" i="12" s="1"/>
  <c r="L122" i="12"/>
  <c r="K122" i="12"/>
  <c r="J122" i="12"/>
  <c r="I122" i="12"/>
  <c r="L121" i="12"/>
  <c r="L120" i="12" s="1"/>
  <c r="K121" i="12"/>
  <c r="K120" i="12" s="1"/>
  <c r="J121" i="12"/>
  <c r="J120" i="12" s="1"/>
  <c r="I121" i="12"/>
  <c r="I120" i="12" s="1"/>
  <c r="L117" i="12"/>
  <c r="K117" i="12"/>
  <c r="J117" i="12"/>
  <c r="I117" i="12"/>
  <c r="L116" i="12"/>
  <c r="L115" i="12" s="1"/>
  <c r="L114" i="12" s="1"/>
  <c r="K116" i="12"/>
  <c r="K115" i="12" s="1"/>
  <c r="K114" i="12" s="1"/>
  <c r="J116" i="12"/>
  <c r="J115" i="12" s="1"/>
  <c r="J114" i="12" s="1"/>
  <c r="I116" i="12"/>
  <c r="I115" i="12" s="1"/>
  <c r="L111" i="12"/>
  <c r="L110" i="12" s="1"/>
  <c r="K111" i="12"/>
  <c r="K110" i="12" s="1"/>
  <c r="J111" i="12"/>
  <c r="J110" i="12" s="1"/>
  <c r="I111" i="12"/>
  <c r="I110" i="12" s="1"/>
  <c r="L107" i="12"/>
  <c r="K107" i="12"/>
  <c r="J107" i="12"/>
  <c r="I107" i="12"/>
  <c r="L106" i="12"/>
  <c r="L105" i="12" s="1"/>
  <c r="K106" i="12"/>
  <c r="K105" i="12" s="1"/>
  <c r="J106" i="12"/>
  <c r="J105" i="12" s="1"/>
  <c r="I106" i="12"/>
  <c r="I105" i="12" s="1"/>
  <c r="L102" i="12"/>
  <c r="K102" i="12"/>
  <c r="J102" i="12"/>
  <c r="I102" i="12"/>
  <c r="L101" i="12"/>
  <c r="L100" i="12" s="1"/>
  <c r="K101" i="12"/>
  <c r="K100" i="12" s="1"/>
  <c r="J101" i="12"/>
  <c r="J100" i="12" s="1"/>
  <c r="I101" i="12"/>
  <c r="I100" i="12" s="1"/>
  <c r="L97" i="12"/>
  <c r="K97" i="12"/>
  <c r="J97" i="12"/>
  <c r="I97" i="12"/>
  <c r="I96" i="12" s="1"/>
  <c r="I95" i="12" s="1"/>
  <c r="I94" i="12" s="1"/>
  <c r="L96" i="12"/>
  <c r="L95" i="12" s="1"/>
  <c r="K96" i="12"/>
  <c r="K95" i="12" s="1"/>
  <c r="J96" i="12"/>
  <c r="J95" i="12" s="1"/>
  <c r="L90" i="12"/>
  <c r="L89" i="12" s="1"/>
  <c r="L88" i="12" s="1"/>
  <c r="L87" i="12" s="1"/>
  <c r="K90" i="12"/>
  <c r="K89" i="12" s="1"/>
  <c r="K88" i="12" s="1"/>
  <c r="K87" i="12" s="1"/>
  <c r="J90" i="12"/>
  <c r="J89" i="12" s="1"/>
  <c r="J88" i="12" s="1"/>
  <c r="J87" i="12" s="1"/>
  <c r="I90" i="12"/>
  <c r="I89" i="12" s="1"/>
  <c r="I88" i="12" s="1"/>
  <c r="I87" i="12" s="1"/>
  <c r="L85" i="12"/>
  <c r="K85" i="12"/>
  <c r="J85" i="12"/>
  <c r="I85" i="12"/>
  <c r="L84" i="12"/>
  <c r="K84" i="12"/>
  <c r="J84" i="12"/>
  <c r="I84" i="12"/>
  <c r="I83" i="12" s="1"/>
  <c r="L83" i="12"/>
  <c r="K83" i="12"/>
  <c r="J83" i="12"/>
  <c r="L79" i="12"/>
  <c r="K79" i="12"/>
  <c r="J79" i="12"/>
  <c r="I79" i="12"/>
  <c r="L78" i="12"/>
  <c r="K78" i="12"/>
  <c r="J78" i="12"/>
  <c r="I78" i="12"/>
  <c r="L74" i="12"/>
  <c r="L73" i="12" s="1"/>
  <c r="K74" i="12"/>
  <c r="K73" i="12" s="1"/>
  <c r="J74" i="12"/>
  <c r="J73" i="12" s="1"/>
  <c r="I74" i="12"/>
  <c r="I73" i="12" s="1"/>
  <c r="L69" i="12"/>
  <c r="K69" i="12"/>
  <c r="J69" i="12"/>
  <c r="I69" i="12"/>
  <c r="I68" i="12" s="1"/>
  <c r="I67" i="12" s="1"/>
  <c r="I66" i="12" s="1"/>
  <c r="L68" i="12"/>
  <c r="L67" i="12" s="1"/>
  <c r="L66" i="12" s="1"/>
  <c r="K68" i="12"/>
  <c r="K67" i="12" s="1"/>
  <c r="K66" i="12" s="1"/>
  <c r="J68" i="12"/>
  <c r="L49" i="12"/>
  <c r="L48" i="12" s="1"/>
  <c r="L47" i="12" s="1"/>
  <c r="L46" i="12" s="1"/>
  <c r="K49" i="12"/>
  <c r="K48" i="12" s="1"/>
  <c r="K47" i="12" s="1"/>
  <c r="K46" i="12" s="1"/>
  <c r="J49" i="12"/>
  <c r="J48" i="12" s="1"/>
  <c r="J47" i="12" s="1"/>
  <c r="J46" i="12" s="1"/>
  <c r="I49" i="12"/>
  <c r="I48" i="12" s="1"/>
  <c r="I47" i="12" s="1"/>
  <c r="I46" i="12" s="1"/>
  <c r="L44" i="12"/>
  <c r="K44" i="12"/>
  <c r="J44" i="12"/>
  <c r="I44" i="12"/>
  <c r="L43" i="12"/>
  <c r="K43" i="12"/>
  <c r="J43" i="12"/>
  <c r="I43" i="12"/>
  <c r="L42" i="12"/>
  <c r="K42" i="12"/>
  <c r="J42" i="12"/>
  <c r="I42" i="12"/>
  <c r="L40" i="12"/>
  <c r="K40" i="12"/>
  <c r="J40" i="12"/>
  <c r="I40" i="12"/>
  <c r="L38" i="12"/>
  <c r="K38" i="12"/>
  <c r="J38" i="12"/>
  <c r="I38" i="12"/>
  <c r="L37" i="12"/>
  <c r="L36" i="12" s="1"/>
  <c r="L35" i="12" s="1"/>
  <c r="K37" i="12"/>
  <c r="K36" i="12" s="1"/>
  <c r="K35" i="12" s="1"/>
  <c r="J37" i="12"/>
  <c r="J36" i="12" s="1"/>
  <c r="J35" i="12" s="1"/>
  <c r="I37" i="12"/>
  <c r="I36" i="12" s="1"/>
  <c r="I35" i="12" s="1"/>
  <c r="L366" i="9"/>
  <c r="K366" i="9"/>
  <c r="J366" i="9"/>
  <c r="I366" i="9"/>
  <c r="I365" i="9" s="1"/>
  <c r="L365" i="9"/>
  <c r="K365" i="9"/>
  <c r="J365" i="9"/>
  <c r="L363" i="9"/>
  <c r="L362" i="9" s="1"/>
  <c r="K363" i="9"/>
  <c r="J363" i="9"/>
  <c r="J362" i="9" s="1"/>
  <c r="I363" i="9"/>
  <c r="I362" i="9" s="1"/>
  <c r="K362" i="9"/>
  <c r="L360" i="9"/>
  <c r="L359" i="9" s="1"/>
  <c r="K360" i="9"/>
  <c r="K359" i="9" s="1"/>
  <c r="J360" i="9"/>
  <c r="J359" i="9" s="1"/>
  <c r="I360" i="9"/>
  <c r="I359" i="9"/>
  <c r="L356" i="9"/>
  <c r="K356" i="9"/>
  <c r="J356" i="9"/>
  <c r="I356" i="9"/>
  <c r="I355" i="9" s="1"/>
  <c r="L355" i="9"/>
  <c r="K355" i="9"/>
  <c r="J355" i="9"/>
  <c r="L352" i="9"/>
  <c r="L351" i="9" s="1"/>
  <c r="K352" i="9"/>
  <c r="J352" i="9"/>
  <c r="J351" i="9" s="1"/>
  <c r="I352" i="9"/>
  <c r="I351" i="9" s="1"/>
  <c r="K351" i="9"/>
  <c r="L348" i="9"/>
  <c r="L347" i="9" s="1"/>
  <c r="K348" i="9"/>
  <c r="K347" i="9" s="1"/>
  <c r="J348" i="9"/>
  <c r="J347" i="9" s="1"/>
  <c r="I348" i="9"/>
  <c r="I347" i="9"/>
  <c r="L344" i="9"/>
  <c r="K344" i="9"/>
  <c r="J344" i="9"/>
  <c r="I344" i="9"/>
  <c r="L341" i="9"/>
  <c r="K341" i="9"/>
  <c r="J341" i="9"/>
  <c r="I341" i="9"/>
  <c r="P339" i="9"/>
  <c r="O339" i="9"/>
  <c r="N339" i="9"/>
  <c r="M339" i="9"/>
  <c r="L339" i="9"/>
  <c r="K339" i="9"/>
  <c r="J339" i="9"/>
  <c r="I339" i="9"/>
  <c r="I338" i="9" s="1"/>
  <c r="L338" i="9"/>
  <c r="L337" i="9" s="1"/>
  <c r="K338" i="9"/>
  <c r="K337" i="9" s="1"/>
  <c r="J338" i="9"/>
  <c r="J337" i="9" s="1"/>
  <c r="L334" i="9"/>
  <c r="K334" i="9"/>
  <c r="J334" i="9"/>
  <c r="I334" i="9"/>
  <c r="I333" i="9" s="1"/>
  <c r="L333" i="9"/>
  <c r="K333" i="9"/>
  <c r="J333" i="9"/>
  <c r="L331" i="9"/>
  <c r="L330" i="9" s="1"/>
  <c r="K331" i="9"/>
  <c r="J331" i="9"/>
  <c r="J330" i="9" s="1"/>
  <c r="I331" i="9"/>
  <c r="I330" i="9" s="1"/>
  <c r="K330" i="9"/>
  <c r="L328" i="9"/>
  <c r="L327" i="9" s="1"/>
  <c r="K328" i="9"/>
  <c r="K327" i="9" s="1"/>
  <c r="J328" i="9"/>
  <c r="J327" i="9" s="1"/>
  <c r="I328" i="9"/>
  <c r="I327" i="9"/>
  <c r="L324" i="9"/>
  <c r="K324" i="9"/>
  <c r="J324" i="9"/>
  <c r="I324" i="9"/>
  <c r="I323" i="9" s="1"/>
  <c r="L323" i="9"/>
  <c r="K323" i="9"/>
  <c r="J323" i="9"/>
  <c r="L320" i="9"/>
  <c r="L319" i="9" s="1"/>
  <c r="K320" i="9"/>
  <c r="J320" i="9"/>
  <c r="J319" i="9" s="1"/>
  <c r="I320" i="9"/>
  <c r="I319" i="9" s="1"/>
  <c r="K319" i="9"/>
  <c r="L316" i="9"/>
  <c r="L315" i="9" s="1"/>
  <c r="K316" i="9"/>
  <c r="K315" i="9" s="1"/>
  <c r="J316" i="9"/>
  <c r="J315" i="9" s="1"/>
  <c r="I316" i="9"/>
  <c r="I315" i="9"/>
  <c r="L312" i="9"/>
  <c r="K312" i="9"/>
  <c r="J312" i="9"/>
  <c r="I312" i="9"/>
  <c r="L309" i="9"/>
  <c r="K309" i="9"/>
  <c r="K306" i="9" s="1"/>
  <c r="K305" i="9" s="1"/>
  <c r="J309" i="9"/>
  <c r="I309" i="9"/>
  <c r="L307" i="9"/>
  <c r="L306" i="9" s="1"/>
  <c r="K307" i="9"/>
  <c r="J307" i="9"/>
  <c r="J306" i="9" s="1"/>
  <c r="I307" i="9"/>
  <c r="I306" i="9" s="1"/>
  <c r="L301" i="9"/>
  <c r="K301" i="9"/>
  <c r="J301" i="9"/>
  <c r="I301" i="9"/>
  <c r="I300" i="9" s="1"/>
  <c r="L300" i="9"/>
  <c r="K300" i="9"/>
  <c r="J300" i="9"/>
  <c r="L298" i="9"/>
  <c r="L297" i="9" s="1"/>
  <c r="K298" i="9"/>
  <c r="J298" i="9"/>
  <c r="J297" i="9" s="1"/>
  <c r="I298" i="9"/>
  <c r="I297" i="9" s="1"/>
  <c r="K297" i="9"/>
  <c r="L295" i="9"/>
  <c r="L294" i="9" s="1"/>
  <c r="K295" i="9"/>
  <c r="K294" i="9" s="1"/>
  <c r="J295" i="9"/>
  <c r="J294" i="9" s="1"/>
  <c r="I295" i="9"/>
  <c r="I294" i="9"/>
  <c r="L291" i="9"/>
  <c r="K291" i="9"/>
  <c r="J291" i="9"/>
  <c r="I291" i="9"/>
  <c r="I290" i="9" s="1"/>
  <c r="L290" i="9"/>
  <c r="K290" i="9"/>
  <c r="J290" i="9"/>
  <c r="L287" i="9"/>
  <c r="L286" i="9" s="1"/>
  <c r="K287" i="9"/>
  <c r="J287" i="9"/>
  <c r="J286" i="9" s="1"/>
  <c r="I287" i="9"/>
  <c r="I286" i="9" s="1"/>
  <c r="K286" i="9"/>
  <c r="L283" i="9"/>
  <c r="L282" i="9" s="1"/>
  <c r="K283" i="9"/>
  <c r="K282" i="9" s="1"/>
  <c r="J283" i="9"/>
  <c r="J282" i="9" s="1"/>
  <c r="I283" i="9"/>
  <c r="I282" i="9"/>
  <c r="L279" i="9"/>
  <c r="K279" i="9"/>
  <c r="J279" i="9"/>
  <c r="I279" i="9"/>
  <c r="L276" i="9"/>
  <c r="K276" i="9"/>
  <c r="J276" i="9"/>
  <c r="I276" i="9"/>
  <c r="L274" i="9"/>
  <c r="L273" i="9" s="1"/>
  <c r="K274" i="9"/>
  <c r="J274" i="9"/>
  <c r="J273" i="9" s="1"/>
  <c r="I274" i="9"/>
  <c r="I273" i="9" s="1"/>
  <c r="K273" i="9"/>
  <c r="L269" i="9"/>
  <c r="L268" i="9" s="1"/>
  <c r="K269" i="9"/>
  <c r="J269" i="9"/>
  <c r="J268" i="9" s="1"/>
  <c r="I269" i="9"/>
  <c r="I268" i="9" s="1"/>
  <c r="K268" i="9"/>
  <c r="L266" i="9"/>
  <c r="L265" i="9" s="1"/>
  <c r="K266" i="9"/>
  <c r="K265" i="9" s="1"/>
  <c r="J266" i="9"/>
  <c r="J265" i="9" s="1"/>
  <c r="I266" i="9"/>
  <c r="I265" i="9"/>
  <c r="L263" i="9"/>
  <c r="K263" i="9"/>
  <c r="J263" i="9"/>
  <c r="I263" i="9"/>
  <c r="I262" i="9" s="1"/>
  <c r="L262" i="9"/>
  <c r="K262" i="9"/>
  <c r="J262" i="9"/>
  <c r="L259" i="9"/>
  <c r="L258" i="9" s="1"/>
  <c r="K259" i="9"/>
  <c r="K258" i="9" s="1"/>
  <c r="J259" i="9"/>
  <c r="J258" i="9" s="1"/>
  <c r="I259" i="9"/>
  <c r="I258" i="9" s="1"/>
  <c r="L255" i="9"/>
  <c r="L254" i="9" s="1"/>
  <c r="K255" i="9"/>
  <c r="K254" i="9" s="1"/>
  <c r="J255" i="9"/>
  <c r="J254" i="9" s="1"/>
  <c r="I255" i="9"/>
  <c r="I254" i="9"/>
  <c r="L251" i="9"/>
  <c r="K251" i="9"/>
  <c r="J251" i="9"/>
  <c r="I251" i="9"/>
  <c r="I250" i="9" s="1"/>
  <c r="L250" i="9"/>
  <c r="K250" i="9"/>
  <c r="J250" i="9"/>
  <c r="L247" i="9"/>
  <c r="K247" i="9"/>
  <c r="J247" i="9"/>
  <c r="I247" i="9"/>
  <c r="L244" i="9"/>
  <c r="K244" i="9"/>
  <c r="J244" i="9"/>
  <c r="I244" i="9"/>
  <c r="L242" i="9"/>
  <c r="L241" i="9" s="1"/>
  <c r="K242" i="9"/>
  <c r="K241" i="9" s="1"/>
  <c r="J242" i="9"/>
  <c r="J241" i="9" s="1"/>
  <c r="I242" i="9"/>
  <c r="I241" i="9"/>
  <c r="L235" i="9"/>
  <c r="L234" i="9" s="1"/>
  <c r="L233" i="9" s="1"/>
  <c r="K235" i="9"/>
  <c r="K234" i="9" s="1"/>
  <c r="K233" i="9" s="1"/>
  <c r="J235" i="9"/>
  <c r="J234" i="9" s="1"/>
  <c r="J233" i="9" s="1"/>
  <c r="I235" i="9"/>
  <c r="I234" i="9" s="1"/>
  <c r="I233" i="9" s="1"/>
  <c r="L231" i="9"/>
  <c r="L230" i="9" s="1"/>
  <c r="L229" i="9" s="1"/>
  <c r="K231" i="9"/>
  <c r="K230" i="9" s="1"/>
  <c r="K229" i="9" s="1"/>
  <c r="J231" i="9"/>
  <c r="J230" i="9" s="1"/>
  <c r="J229" i="9" s="1"/>
  <c r="I231" i="9"/>
  <c r="I230" i="9" s="1"/>
  <c r="I229" i="9" s="1"/>
  <c r="P222" i="9"/>
  <c r="O222" i="9"/>
  <c r="N222" i="9"/>
  <c r="M222" i="9"/>
  <c r="L222" i="9"/>
  <c r="K222" i="9"/>
  <c r="J222" i="9"/>
  <c r="I222" i="9"/>
  <c r="I221" i="9" s="1"/>
  <c r="L221" i="9"/>
  <c r="K221" i="9"/>
  <c r="J221" i="9"/>
  <c r="L219" i="9"/>
  <c r="L218" i="9" s="1"/>
  <c r="L217" i="9" s="1"/>
  <c r="K219" i="9"/>
  <c r="K218" i="9" s="1"/>
  <c r="K217" i="9" s="1"/>
  <c r="J219" i="9"/>
  <c r="J218" i="9" s="1"/>
  <c r="J217" i="9" s="1"/>
  <c r="I219" i="9"/>
  <c r="I218" i="9" s="1"/>
  <c r="L212" i="9"/>
  <c r="L211" i="9" s="1"/>
  <c r="L210" i="9" s="1"/>
  <c r="K212" i="9"/>
  <c r="K211" i="9" s="1"/>
  <c r="K210" i="9" s="1"/>
  <c r="J212" i="9"/>
  <c r="J211" i="9" s="1"/>
  <c r="J210" i="9" s="1"/>
  <c r="I212" i="9"/>
  <c r="I211" i="9" s="1"/>
  <c r="I210" i="9" s="1"/>
  <c r="L208" i="9"/>
  <c r="L207" i="9" s="1"/>
  <c r="K208" i="9"/>
  <c r="K207" i="9" s="1"/>
  <c r="J208" i="9"/>
  <c r="J207" i="9" s="1"/>
  <c r="I208" i="9"/>
  <c r="I207" i="9" s="1"/>
  <c r="L203" i="9"/>
  <c r="L202" i="9" s="1"/>
  <c r="K203" i="9"/>
  <c r="K202" i="9" s="1"/>
  <c r="J203" i="9"/>
  <c r="J202" i="9" s="1"/>
  <c r="I203" i="9"/>
  <c r="I202" i="9"/>
  <c r="L197" i="9"/>
  <c r="K197" i="9"/>
  <c r="J197" i="9"/>
  <c r="I197" i="9"/>
  <c r="I196" i="9" s="1"/>
  <c r="L196" i="9"/>
  <c r="K196" i="9"/>
  <c r="J196" i="9"/>
  <c r="L192" i="9"/>
  <c r="L191" i="9" s="1"/>
  <c r="K192" i="9"/>
  <c r="K191" i="9" s="1"/>
  <c r="J192" i="9"/>
  <c r="J191" i="9" s="1"/>
  <c r="I192" i="9"/>
  <c r="I191" i="9" s="1"/>
  <c r="L189" i="9"/>
  <c r="L188" i="9" s="1"/>
  <c r="K189" i="9"/>
  <c r="K188" i="9" s="1"/>
  <c r="J189" i="9"/>
  <c r="J188" i="9" s="1"/>
  <c r="J187" i="9" s="1"/>
  <c r="I189" i="9"/>
  <c r="I188" i="9"/>
  <c r="I187" i="9" s="1"/>
  <c r="L181" i="9"/>
  <c r="K181" i="9"/>
  <c r="J181" i="9"/>
  <c r="I181" i="9"/>
  <c r="I180" i="9" s="1"/>
  <c r="L180" i="9"/>
  <c r="K180" i="9"/>
  <c r="J180" i="9"/>
  <c r="L176" i="9"/>
  <c r="L175" i="9" s="1"/>
  <c r="L174" i="9" s="1"/>
  <c r="K176" i="9"/>
  <c r="K175" i="9" s="1"/>
  <c r="K174" i="9" s="1"/>
  <c r="J176" i="9"/>
  <c r="J175" i="9" s="1"/>
  <c r="J174" i="9" s="1"/>
  <c r="I176" i="9"/>
  <c r="I175" i="9" s="1"/>
  <c r="I174" i="9" s="1"/>
  <c r="L172" i="9"/>
  <c r="L171" i="9" s="1"/>
  <c r="L170" i="9" s="1"/>
  <c r="L169" i="9" s="1"/>
  <c r="K172" i="9"/>
  <c r="K171" i="9" s="1"/>
  <c r="K170" i="9" s="1"/>
  <c r="K169" i="9" s="1"/>
  <c r="J172" i="9"/>
  <c r="J171" i="9" s="1"/>
  <c r="J170" i="9" s="1"/>
  <c r="I172" i="9"/>
  <c r="I171" i="9" s="1"/>
  <c r="I170" i="9" s="1"/>
  <c r="L167" i="9"/>
  <c r="K167" i="9"/>
  <c r="J167" i="9"/>
  <c r="I167" i="9"/>
  <c r="I166" i="9" s="1"/>
  <c r="L166" i="9"/>
  <c r="K166" i="9"/>
  <c r="J166" i="9"/>
  <c r="L162" i="9"/>
  <c r="L161" i="9" s="1"/>
  <c r="L160" i="9" s="1"/>
  <c r="L159" i="9" s="1"/>
  <c r="K162" i="9"/>
  <c r="K161" i="9" s="1"/>
  <c r="K160" i="9" s="1"/>
  <c r="K159" i="9" s="1"/>
  <c r="J162" i="9"/>
  <c r="J161" i="9" s="1"/>
  <c r="J160" i="9" s="1"/>
  <c r="J159" i="9" s="1"/>
  <c r="I162" i="9"/>
  <c r="I161" i="9" s="1"/>
  <c r="L156" i="9"/>
  <c r="K156" i="9"/>
  <c r="J156" i="9"/>
  <c r="I156" i="9"/>
  <c r="I155" i="9" s="1"/>
  <c r="I154" i="9" s="1"/>
  <c r="L155" i="9"/>
  <c r="L154" i="9" s="1"/>
  <c r="K155" i="9"/>
  <c r="K154" i="9" s="1"/>
  <c r="J155" i="9"/>
  <c r="J154" i="9" s="1"/>
  <c r="L152" i="9"/>
  <c r="K152" i="9"/>
  <c r="J152" i="9"/>
  <c r="I152" i="9"/>
  <c r="I151" i="9" s="1"/>
  <c r="L151" i="9"/>
  <c r="K151" i="9"/>
  <c r="J151" i="9"/>
  <c r="L148" i="9"/>
  <c r="L147" i="9" s="1"/>
  <c r="L146" i="9" s="1"/>
  <c r="K148" i="9"/>
  <c r="K147" i="9" s="1"/>
  <c r="K146" i="9" s="1"/>
  <c r="J148" i="9"/>
  <c r="J147" i="9" s="1"/>
  <c r="J146" i="9" s="1"/>
  <c r="I148" i="9"/>
  <c r="I147" i="9" s="1"/>
  <c r="I146" i="9" s="1"/>
  <c r="L143" i="9"/>
  <c r="L142" i="9" s="1"/>
  <c r="L141" i="9" s="1"/>
  <c r="L140" i="9" s="1"/>
  <c r="K143" i="9"/>
  <c r="K142" i="9" s="1"/>
  <c r="K141" i="9" s="1"/>
  <c r="K140" i="9" s="1"/>
  <c r="J143" i="9"/>
  <c r="J142" i="9" s="1"/>
  <c r="J141" i="9" s="1"/>
  <c r="J140" i="9" s="1"/>
  <c r="I143" i="9"/>
  <c r="I142" i="9" s="1"/>
  <c r="I141" i="9" s="1"/>
  <c r="I140" i="9" s="1"/>
  <c r="L138" i="9"/>
  <c r="K138" i="9"/>
  <c r="J138" i="9"/>
  <c r="I138" i="9"/>
  <c r="I137" i="9" s="1"/>
  <c r="I136" i="9" s="1"/>
  <c r="L137" i="9"/>
  <c r="L136" i="9" s="1"/>
  <c r="K137" i="9"/>
  <c r="K136" i="9" s="1"/>
  <c r="J137" i="9"/>
  <c r="J136" i="9" s="1"/>
  <c r="L134" i="9"/>
  <c r="K134" i="9"/>
  <c r="J134" i="9"/>
  <c r="I134" i="9"/>
  <c r="I133" i="9" s="1"/>
  <c r="I132" i="9" s="1"/>
  <c r="L133" i="9"/>
  <c r="L132" i="9" s="1"/>
  <c r="K133" i="9"/>
  <c r="K132" i="9" s="1"/>
  <c r="J133" i="9"/>
  <c r="J132" i="9" s="1"/>
  <c r="L130" i="9"/>
  <c r="K130" i="9"/>
  <c r="J130" i="9"/>
  <c r="I130" i="9"/>
  <c r="I129" i="9" s="1"/>
  <c r="I128" i="9" s="1"/>
  <c r="L129" i="9"/>
  <c r="L128" i="9" s="1"/>
  <c r="K129" i="9"/>
  <c r="K128" i="9" s="1"/>
  <c r="J129" i="9"/>
  <c r="J128" i="9" s="1"/>
  <c r="L126" i="9"/>
  <c r="K126" i="9"/>
  <c r="J126" i="9"/>
  <c r="I126" i="9"/>
  <c r="I125" i="9" s="1"/>
  <c r="I124" i="9" s="1"/>
  <c r="L125" i="9"/>
  <c r="L124" i="9" s="1"/>
  <c r="K125" i="9"/>
  <c r="K124" i="9" s="1"/>
  <c r="J125" i="9"/>
  <c r="J124" i="9" s="1"/>
  <c r="L122" i="9"/>
  <c r="K122" i="9"/>
  <c r="J122" i="9"/>
  <c r="I122" i="9"/>
  <c r="I121" i="9" s="1"/>
  <c r="I120" i="9" s="1"/>
  <c r="L121" i="9"/>
  <c r="L120" i="9" s="1"/>
  <c r="K121" i="9"/>
  <c r="K120" i="9" s="1"/>
  <c r="J121" i="9"/>
  <c r="J120" i="9" s="1"/>
  <c r="L117" i="9"/>
  <c r="K117" i="9"/>
  <c r="J117" i="9"/>
  <c r="I117" i="9"/>
  <c r="I116" i="9" s="1"/>
  <c r="I115" i="9" s="1"/>
  <c r="L116" i="9"/>
  <c r="L115" i="9" s="1"/>
  <c r="K116" i="9"/>
  <c r="K115" i="9" s="1"/>
  <c r="J116" i="9"/>
  <c r="J115" i="9" s="1"/>
  <c r="L111" i="9"/>
  <c r="L110" i="9" s="1"/>
  <c r="K111" i="9"/>
  <c r="K110" i="9" s="1"/>
  <c r="J111" i="9"/>
  <c r="J110" i="9" s="1"/>
  <c r="I111" i="9"/>
  <c r="I110" i="9"/>
  <c r="L107" i="9"/>
  <c r="K107" i="9"/>
  <c r="J107" i="9"/>
  <c r="I107" i="9"/>
  <c r="I106" i="9" s="1"/>
  <c r="I105" i="9" s="1"/>
  <c r="L106" i="9"/>
  <c r="K106" i="9"/>
  <c r="J106" i="9"/>
  <c r="L102" i="9"/>
  <c r="K102" i="9"/>
  <c r="J102" i="9"/>
  <c r="I102" i="9"/>
  <c r="I101" i="9" s="1"/>
  <c r="I100" i="9" s="1"/>
  <c r="L101" i="9"/>
  <c r="L100" i="9" s="1"/>
  <c r="K101" i="9"/>
  <c r="K100" i="9" s="1"/>
  <c r="J101" i="9"/>
  <c r="J100" i="9" s="1"/>
  <c r="L97" i="9"/>
  <c r="K97" i="9"/>
  <c r="J97" i="9"/>
  <c r="I97" i="9"/>
  <c r="I96" i="9" s="1"/>
  <c r="I95" i="9" s="1"/>
  <c r="L96" i="9"/>
  <c r="L95" i="9" s="1"/>
  <c r="K96" i="9"/>
  <c r="K95" i="9" s="1"/>
  <c r="J96" i="9"/>
  <c r="J95" i="9" s="1"/>
  <c r="L90" i="9"/>
  <c r="L89" i="9" s="1"/>
  <c r="L88" i="9" s="1"/>
  <c r="L87" i="9" s="1"/>
  <c r="K90" i="9"/>
  <c r="K89" i="9" s="1"/>
  <c r="K88" i="9" s="1"/>
  <c r="K87" i="9" s="1"/>
  <c r="J90" i="9"/>
  <c r="J89" i="9" s="1"/>
  <c r="J88" i="9" s="1"/>
  <c r="J87" i="9" s="1"/>
  <c r="I90" i="9"/>
  <c r="I89" i="9"/>
  <c r="I88" i="9" s="1"/>
  <c r="I87" i="9" s="1"/>
  <c r="L85" i="9"/>
  <c r="L84" i="9" s="1"/>
  <c r="L83" i="9" s="1"/>
  <c r="K85" i="9"/>
  <c r="K84" i="9" s="1"/>
  <c r="K83" i="9" s="1"/>
  <c r="J85" i="9"/>
  <c r="J84" i="9" s="1"/>
  <c r="J83" i="9" s="1"/>
  <c r="I85" i="9"/>
  <c r="I84" i="9" s="1"/>
  <c r="I83" i="9" s="1"/>
  <c r="L79" i="9"/>
  <c r="L78" i="9" s="1"/>
  <c r="K79" i="9"/>
  <c r="K78" i="9" s="1"/>
  <c r="J79" i="9"/>
  <c r="J78" i="9" s="1"/>
  <c r="I79" i="9"/>
  <c r="I78" i="9" s="1"/>
  <c r="L74" i="9"/>
  <c r="L73" i="9" s="1"/>
  <c r="K74" i="9"/>
  <c r="K73" i="9" s="1"/>
  <c r="J74" i="9"/>
  <c r="J73" i="9" s="1"/>
  <c r="I74" i="9"/>
  <c r="I73" i="9"/>
  <c r="L69" i="9"/>
  <c r="K69" i="9"/>
  <c r="J69" i="9"/>
  <c r="I69" i="9"/>
  <c r="I68" i="9" s="1"/>
  <c r="L68" i="9"/>
  <c r="K68" i="9"/>
  <c r="J68" i="9"/>
  <c r="L49" i="9"/>
  <c r="L48" i="9" s="1"/>
  <c r="L47" i="9" s="1"/>
  <c r="L46" i="9" s="1"/>
  <c r="K49" i="9"/>
  <c r="K48" i="9" s="1"/>
  <c r="K47" i="9" s="1"/>
  <c r="K46" i="9" s="1"/>
  <c r="J49" i="9"/>
  <c r="J48" i="9" s="1"/>
  <c r="J47" i="9" s="1"/>
  <c r="J46" i="9" s="1"/>
  <c r="I49" i="9"/>
  <c r="I48" i="9"/>
  <c r="I47" i="9" s="1"/>
  <c r="I46" i="9" s="1"/>
  <c r="L44" i="9"/>
  <c r="L43" i="9" s="1"/>
  <c r="L42" i="9" s="1"/>
  <c r="K44" i="9"/>
  <c r="K43" i="9" s="1"/>
  <c r="K42" i="9" s="1"/>
  <c r="J44" i="9"/>
  <c r="J43" i="9" s="1"/>
  <c r="J42" i="9" s="1"/>
  <c r="I44" i="9"/>
  <c r="I43" i="9" s="1"/>
  <c r="I42" i="9" s="1"/>
  <c r="L40" i="9"/>
  <c r="K40" i="9"/>
  <c r="J40" i="9"/>
  <c r="I40" i="9"/>
  <c r="L38" i="9"/>
  <c r="K38" i="9"/>
  <c r="J38" i="9"/>
  <c r="I38" i="9"/>
  <c r="I37" i="9" s="1"/>
  <c r="I36" i="9" s="1"/>
  <c r="L37" i="9"/>
  <c r="L36" i="9" s="1"/>
  <c r="L35" i="9" s="1"/>
  <c r="K37" i="9"/>
  <c r="K36" i="9" s="1"/>
  <c r="K35" i="9" s="1"/>
  <c r="J37" i="9"/>
  <c r="J36" i="9" s="1"/>
  <c r="J35" i="9" s="1"/>
  <c r="L366" i="7"/>
  <c r="K366" i="7"/>
  <c r="K365" i="7" s="1"/>
  <c r="J366" i="7"/>
  <c r="I366" i="7"/>
  <c r="I365" i="7" s="1"/>
  <c r="L365" i="7"/>
  <c r="J365" i="7"/>
  <c r="L363" i="7"/>
  <c r="L362" i="7" s="1"/>
  <c r="K363" i="7"/>
  <c r="K362" i="7" s="1"/>
  <c r="J363" i="7"/>
  <c r="I363" i="7"/>
  <c r="I362" i="7" s="1"/>
  <c r="J362" i="7"/>
  <c r="L360" i="7"/>
  <c r="K360" i="7"/>
  <c r="J360" i="7"/>
  <c r="J359" i="7" s="1"/>
  <c r="I360" i="7"/>
  <c r="L359" i="7"/>
  <c r="K359" i="7"/>
  <c r="I359" i="7"/>
  <c r="L356" i="7"/>
  <c r="K356" i="7"/>
  <c r="J356" i="7"/>
  <c r="I356" i="7"/>
  <c r="L355" i="7"/>
  <c r="K355" i="7"/>
  <c r="J355" i="7"/>
  <c r="I355" i="7"/>
  <c r="L352" i="7"/>
  <c r="L351" i="7" s="1"/>
  <c r="L337" i="7" s="1"/>
  <c r="K352" i="7"/>
  <c r="K351" i="7" s="1"/>
  <c r="K337" i="7" s="1"/>
  <c r="J352" i="7"/>
  <c r="I352" i="7"/>
  <c r="I351" i="7" s="1"/>
  <c r="J351" i="7"/>
  <c r="L348" i="7"/>
  <c r="K348" i="7"/>
  <c r="J348" i="7"/>
  <c r="J347" i="7" s="1"/>
  <c r="I348" i="7"/>
  <c r="L347" i="7"/>
  <c r="K347" i="7"/>
  <c r="I347" i="7"/>
  <c r="L344" i="7"/>
  <c r="K344" i="7"/>
  <c r="J344" i="7"/>
  <c r="I344" i="7"/>
  <c r="L341" i="7"/>
  <c r="K341" i="7"/>
  <c r="J341" i="7"/>
  <c r="I341" i="7"/>
  <c r="P339" i="7"/>
  <c r="O339" i="7"/>
  <c r="N339" i="7"/>
  <c r="M339" i="7"/>
  <c r="L339" i="7"/>
  <c r="K339" i="7"/>
  <c r="J339" i="7"/>
  <c r="I339" i="7"/>
  <c r="L338" i="7"/>
  <c r="K338" i="7"/>
  <c r="J338" i="7"/>
  <c r="I338" i="7"/>
  <c r="L334" i="7"/>
  <c r="K334" i="7"/>
  <c r="K333" i="7" s="1"/>
  <c r="J334" i="7"/>
  <c r="I334" i="7"/>
  <c r="I333" i="7" s="1"/>
  <c r="L333" i="7"/>
  <c r="J333" i="7"/>
  <c r="L331" i="7"/>
  <c r="L330" i="7" s="1"/>
  <c r="K331" i="7"/>
  <c r="K330" i="7" s="1"/>
  <c r="J331" i="7"/>
  <c r="I331" i="7"/>
  <c r="I330" i="7" s="1"/>
  <c r="J330" i="7"/>
  <c r="L328" i="7"/>
  <c r="K328" i="7"/>
  <c r="J328" i="7"/>
  <c r="J327" i="7" s="1"/>
  <c r="I328" i="7"/>
  <c r="L327" i="7"/>
  <c r="K327" i="7"/>
  <c r="I327" i="7"/>
  <c r="L324" i="7"/>
  <c r="K324" i="7"/>
  <c r="K323" i="7" s="1"/>
  <c r="J324" i="7"/>
  <c r="I324" i="7"/>
  <c r="I323" i="7" s="1"/>
  <c r="L323" i="7"/>
  <c r="J323" i="7"/>
  <c r="L320" i="7"/>
  <c r="L319" i="7" s="1"/>
  <c r="K320" i="7"/>
  <c r="K319" i="7" s="1"/>
  <c r="J320" i="7"/>
  <c r="I320" i="7"/>
  <c r="I319" i="7" s="1"/>
  <c r="J319" i="7"/>
  <c r="L316" i="7"/>
  <c r="K316" i="7"/>
  <c r="J316" i="7"/>
  <c r="J315" i="7" s="1"/>
  <c r="I316" i="7"/>
  <c r="L315" i="7"/>
  <c r="K315" i="7"/>
  <c r="I315" i="7"/>
  <c r="L312" i="7"/>
  <c r="K312" i="7"/>
  <c r="J312" i="7"/>
  <c r="I312" i="7"/>
  <c r="L309" i="7"/>
  <c r="K309" i="7"/>
  <c r="J309" i="7"/>
  <c r="J306" i="7" s="1"/>
  <c r="J305" i="7" s="1"/>
  <c r="I309" i="7"/>
  <c r="L307" i="7"/>
  <c r="L306" i="7" s="1"/>
  <c r="K307" i="7"/>
  <c r="K306" i="7" s="1"/>
  <c r="J307" i="7"/>
  <c r="I307" i="7"/>
  <c r="I306" i="7" s="1"/>
  <c r="L301" i="7"/>
  <c r="K301" i="7"/>
  <c r="K300" i="7" s="1"/>
  <c r="J301" i="7"/>
  <c r="I301" i="7"/>
  <c r="I300" i="7" s="1"/>
  <c r="L300" i="7"/>
  <c r="J300" i="7"/>
  <c r="L298" i="7"/>
  <c r="L297" i="7" s="1"/>
  <c r="K298" i="7"/>
  <c r="K297" i="7" s="1"/>
  <c r="J298" i="7"/>
  <c r="I298" i="7"/>
  <c r="I297" i="7" s="1"/>
  <c r="J297" i="7"/>
  <c r="L295" i="7"/>
  <c r="K295" i="7"/>
  <c r="J295" i="7"/>
  <c r="J294" i="7" s="1"/>
  <c r="I295" i="7"/>
  <c r="L294" i="7"/>
  <c r="K294" i="7"/>
  <c r="I294" i="7"/>
  <c r="L291" i="7"/>
  <c r="K291" i="7"/>
  <c r="K290" i="7" s="1"/>
  <c r="J291" i="7"/>
  <c r="I291" i="7"/>
  <c r="I290" i="7" s="1"/>
  <c r="L290" i="7"/>
  <c r="J290" i="7"/>
  <c r="L287" i="7"/>
  <c r="L286" i="7" s="1"/>
  <c r="K287" i="7"/>
  <c r="K286" i="7" s="1"/>
  <c r="J287" i="7"/>
  <c r="I287" i="7"/>
  <c r="I286" i="7" s="1"/>
  <c r="J286" i="7"/>
  <c r="L283" i="7"/>
  <c r="K283" i="7"/>
  <c r="J283" i="7"/>
  <c r="J282" i="7" s="1"/>
  <c r="I283" i="7"/>
  <c r="L282" i="7"/>
  <c r="K282" i="7"/>
  <c r="I282" i="7"/>
  <c r="L279" i="7"/>
  <c r="K279" i="7"/>
  <c r="J279" i="7"/>
  <c r="I279" i="7"/>
  <c r="L276" i="7"/>
  <c r="K276" i="7"/>
  <c r="J276" i="7"/>
  <c r="I276" i="7"/>
  <c r="L274" i="7"/>
  <c r="L273" i="7" s="1"/>
  <c r="K274" i="7"/>
  <c r="K273" i="7" s="1"/>
  <c r="J274" i="7"/>
  <c r="I274" i="7"/>
  <c r="I273" i="7" s="1"/>
  <c r="J273" i="7"/>
  <c r="L269" i="7"/>
  <c r="L268" i="7" s="1"/>
  <c r="K269" i="7"/>
  <c r="K268" i="7" s="1"/>
  <c r="J269" i="7"/>
  <c r="I269" i="7"/>
  <c r="I268" i="7" s="1"/>
  <c r="J268" i="7"/>
  <c r="L266" i="7"/>
  <c r="K266" i="7"/>
  <c r="J266" i="7"/>
  <c r="J265" i="7" s="1"/>
  <c r="I266" i="7"/>
  <c r="L265" i="7"/>
  <c r="K265" i="7"/>
  <c r="I265" i="7"/>
  <c r="L263" i="7"/>
  <c r="K263" i="7"/>
  <c r="K262" i="7" s="1"/>
  <c r="J263" i="7"/>
  <c r="I263" i="7"/>
  <c r="I262" i="7" s="1"/>
  <c r="L262" i="7"/>
  <c r="J262" i="7"/>
  <c r="L259" i="7"/>
  <c r="L258" i="7" s="1"/>
  <c r="K259" i="7"/>
  <c r="K258" i="7" s="1"/>
  <c r="J259" i="7"/>
  <c r="I259" i="7"/>
  <c r="I258" i="7" s="1"/>
  <c r="J258" i="7"/>
  <c r="L255" i="7"/>
  <c r="K255" i="7"/>
  <c r="J255" i="7"/>
  <c r="J254" i="7" s="1"/>
  <c r="I255" i="7"/>
  <c r="L254" i="7"/>
  <c r="K254" i="7"/>
  <c r="I254" i="7"/>
  <c r="L251" i="7"/>
  <c r="K251" i="7"/>
  <c r="J251" i="7"/>
  <c r="I251" i="7"/>
  <c r="I250" i="7" s="1"/>
  <c r="L250" i="7"/>
  <c r="K250" i="7"/>
  <c r="J250" i="7"/>
  <c r="L247" i="7"/>
  <c r="K247" i="7"/>
  <c r="J247" i="7"/>
  <c r="I247" i="7"/>
  <c r="L244" i="7"/>
  <c r="K244" i="7"/>
  <c r="J244" i="7"/>
  <c r="I244" i="7"/>
  <c r="L242" i="7"/>
  <c r="K242" i="7"/>
  <c r="J242" i="7"/>
  <c r="J241" i="7" s="1"/>
  <c r="I242" i="7"/>
  <c r="L241" i="7"/>
  <c r="L240" i="7" s="1"/>
  <c r="K241" i="7"/>
  <c r="K240" i="7" s="1"/>
  <c r="I241" i="7"/>
  <c r="I240" i="7" s="1"/>
  <c r="L235" i="7"/>
  <c r="L234" i="7" s="1"/>
  <c r="L233" i="7" s="1"/>
  <c r="K235" i="7"/>
  <c r="K234" i="7" s="1"/>
  <c r="K233" i="7" s="1"/>
  <c r="J235" i="7"/>
  <c r="I235" i="7"/>
  <c r="I234" i="7" s="1"/>
  <c r="I233" i="7" s="1"/>
  <c r="J234" i="7"/>
  <c r="J233" i="7"/>
  <c r="L231" i="7"/>
  <c r="L230" i="7" s="1"/>
  <c r="L229" i="7" s="1"/>
  <c r="K231" i="7"/>
  <c r="K230" i="7" s="1"/>
  <c r="K229" i="7" s="1"/>
  <c r="J231" i="7"/>
  <c r="I231" i="7"/>
  <c r="I230" i="7" s="1"/>
  <c r="I229" i="7" s="1"/>
  <c r="J230" i="7"/>
  <c r="J229" i="7"/>
  <c r="P222" i="7"/>
  <c r="O222" i="7"/>
  <c r="N222" i="7"/>
  <c r="M222" i="7"/>
  <c r="L222" i="7"/>
  <c r="K222" i="7"/>
  <c r="K221" i="7" s="1"/>
  <c r="J222" i="7"/>
  <c r="I222" i="7"/>
  <c r="I221" i="7" s="1"/>
  <c r="L221" i="7"/>
  <c r="J221" i="7"/>
  <c r="L219" i="7"/>
  <c r="L218" i="7" s="1"/>
  <c r="L217" i="7" s="1"/>
  <c r="K219" i="7"/>
  <c r="K218" i="7" s="1"/>
  <c r="K217" i="7" s="1"/>
  <c r="J219" i="7"/>
  <c r="I219" i="7"/>
  <c r="I218" i="7" s="1"/>
  <c r="I217" i="7" s="1"/>
  <c r="J218" i="7"/>
  <c r="J217" i="7"/>
  <c r="L212" i="7"/>
  <c r="L211" i="7" s="1"/>
  <c r="L210" i="7" s="1"/>
  <c r="K212" i="7"/>
  <c r="K211" i="7" s="1"/>
  <c r="K210" i="7" s="1"/>
  <c r="J212" i="7"/>
  <c r="I212" i="7"/>
  <c r="I211" i="7" s="1"/>
  <c r="I210" i="7" s="1"/>
  <c r="J211" i="7"/>
  <c r="J210" i="7"/>
  <c r="L208" i="7"/>
  <c r="L207" i="7" s="1"/>
  <c r="K208" i="7"/>
  <c r="K207" i="7" s="1"/>
  <c r="J208" i="7"/>
  <c r="I208" i="7"/>
  <c r="I207" i="7" s="1"/>
  <c r="J207" i="7"/>
  <c r="L203" i="7"/>
  <c r="K203" i="7"/>
  <c r="J203" i="7"/>
  <c r="J202" i="7" s="1"/>
  <c r="I203" i="7"/>
  <c r="L202" i="7"/>
  <c r="K202" i="7"/>
  <c r="I202" i="7"/>
  <c r="L197" i="7"/>
  <c r="K197" i="7"/>
  <c r="K196" i="7" s="1"/>
  <c r="J197" i="7"/>
  <c r="I197" i="7"/>
  <c r="I196" i="7" s="1"/>
  <c r="L196" i="7"/>
  <c r="J196" i="7"/>
  <c r="L192" i="7"/>
  <c r="L191" i="7" s="1"/>
  <c r="K192" i="7"/>
  <c r="K191" i="7" s="1"/>
  <c r="J192" i="7"/>
  <c r="I192" i="7"/>
  <c r="I191" i="7" s="1"/>
  <c r="J191" i="7"/>
  <c r="L189" i="7"/>
  <c r="K189" i="7"/>
  <c r="J189" i="7"/>
  <c r="J188" i="7" s="1"/>
  <c r="J187" i="7" s="1"/>
  <c r="J186" i="7" s="1"/>
  <c r="I189" i="7"/>
  <c r="L188" i="7"/>
  <c r="L187" i="7" s="1"/>
  <c r="L186" i="7" s="1"/>
  <c r="K188" i="7"/>
  <c r="I188" i="7"/>
  <c r="L181" i="7"/>
  <c r="K181" i="7"/>
  <c r="J181" i="7"/>
  <c r="I181" i="7"/>
  <c r="L180" i="7"/>
  <c r="K180" i="7"/>
  <c r="J180" i="7"/>
  <c r="I180" i="7"/>
  <c r="L176" i="7"/>
  <c r="L175" i="7" s="1"/>
  <c r="L174" i="7" s="1"/>
  <c r="K176" i="7"/>
  <c r="K175" i="7" s="1"/>
  <c r="K174" i="7" s="1"/>
  <c r="J176" i="7"/>
  <c r="J175" i="7" s="1"/>
  <c r="J174" i="7" s="1"/>
  <c r="I176" i="7"/>
  <c r="I175" i="7" s="1"/>
  <c r="I174" i="7" s="1"/>
  <c r="L172" i="7"/>
  <c r="L171" i="7" s="1"/>
  <c r="L170" i="7" s="1"/>
  <c r="K172" i="7"/>
  <c r="K171" i="7" s="1"/>
  <c r="K170" i="7" s="1"/>
  <c r="J172" i="7"/>
  <c r="J171" i="7" s="1"/>
  <c r="J170" i="7" s="1"/>
  <c r="I172" i="7"/>
  <c r="I171" i="7" s="1"/>
  <c r="I170" i="7" s="1"/>
  <c r="L167" i="7"/>
  <c r="L166" i="7" s="1"/>
  <c r="K167" i="7"/>
  <c r="K166" i="7" s="1"/>
  <c r="J167" i="7"/>
  <c r="I167" i="7"/>
  <c r="I166" i="7" s="1"/>
  <c r="J166" i="7"/>
  <c r="L162" i="7"/>
  <c r="L161" i="7" s="1"/>
  <c r="L160" i="7" s="1"/>
  <c r="L159" i="7" s="1"/>
  <c r="K162" i="7"/>
  <c r="K161" i="7" s="1"/>
  <c r="J162" i="7"/>
  <c r="J161" i="7" s="1"/>
  <c r="J160" i="7" s="1"/>
  <c r="J159" i="7" s="1"/>
  <c r="I162" i="7"/>
  <c r="I161" i="7" s="1"/>
  <c r="L156" i="7"/>
  <c r="L155" i="7" s="1"/>
  <c r="L154" i="7" s="1"/>
  <c r="K156" i="7"/>
  <c r="J156" i="7"/>
  <c r="I156" i="7"/>
  <c r="I155" i="7" s="1"/>
  <c r="I154" i="7" s="1"/>
  <c r="K155" i="7"/>
  <c r="J155" i="7"/>
  <c r="J154" i="7" s="1"/>
  <c r="K154" i="7"/>
  <c r="L152" i="7"/>
  <c r="L151" i="7" s="1"/>
  <c r="K152" i="7"/>
  <c r="K151" i="7" s="1"/>
  <c r="J152" i="7"/>
  <c r="I152" i="7"/>
  <c r="I151" i="7" s="1"/>
  <c r="J151" i="7"/>
  <c r="L148" i="7"/>
  <c r="L147" i="7" s="1"/>
  <c r="L146" i="7" s="1"/>
  <c r="K148" i="7"/>
  <c r="K147" i="7" s="1"/>
  <c r="K146" i="7" s="1"/>
  <c r="J148" i="7"/>
  <c r="J147" i="7" s="1"/>
  <c r="J146" i="7" s="1"/>
  <c r="I148" i="7"/>
  <c r="I147" i="7" s="1"/>
  <c r="I146" i="7" s="1"/>
  <c r="L143" i="7"/>
  <c r="L142" i="7" s="1"/>
  <c r="L141" i="7" s="1"/>
  <c r="L140" i="7" s="1"/>
  <c r="K143" i="7"/>
  <c r="K142" i="7" s="1"/>
  <c r="K141" i="7" s="1"/>
  <c r="K140" i="7" s="1"/>
  <c r="J143" i="7"/>
  <c r="J142" i="7" s="1"/>
  <c r="J141" i="7" s="1"/>
  <c r="J140" i="7" s="1"/>
  <c r="I143" i="7"/>
  <c r="I142" i="7" s="1"/>
  <c r="I141" i="7" s="1"/>
  <c r="I140" i="7" s="1"/>
  <c r="L138" i="7"/>
  <c r="K138" i="7"/>
  <c r="K137" i="7" s="1"/>
  <c r="K136" i="7" s="1"/>
  <c r="J138" i="7"/>
  <c r="I138" i="7"/>
  <c r="L137" i="7"/>
  <c r="J137" i="7"/>
  <c r="J136" i="7" s="1"/>
  <c r="I137" i="7"/>
  <c r="L136" i="7"/>
  <c r="I136" i="7"/>
  <c r="L134" i="7"/>
  <c r="K134" i="7"/>
  <c r="J134" i="7"/>
  <c r="I134" i="7"/>
  <c r="I133" i="7" s="1"/>
  <c r="I132" i="7" s="1"/>
  <c r="L133" i="7"/>
  <c r="K133" i="7"/>
  <c r="J133" i="7"/>
  <c r="J132" i="7" s="1"/>
  <c r="L132" i="7"/>
  <c r="K132" i="7"/>
  <c r="L130" i="7"/>
  <c r="K130" i="7"/>
  <c r="K129" i="7" s="1"/>
  <c r="K128" i="7" s="1"/>
  <c r="J130" i="7"/>
  <c r="I130" i="7"/>
  <c r="I129" i="7" s="1"/>
  <c r="I128" i="7" s="1"/>
  <c r="L129" i="7"/>
  <c r="J129" i="7"/>
  <c r="J128" i="7" s="1"/>
  <c r="L128" i="7"/>
  <c r="L126" i="7"/>
  <c r="L125" i="7" s="1"/>
  <c r="L124" i="7" s="1"/>
  <c r="K126" i="7"/>
  <c r="K125" i="7" s="1"/>
  <c r="K124" i="7" s="1"/>
  <c r="J126" i="7"/>
  <c r="I126" i="7"/>
  <c r="I125" i="7" s="1"/>
  <c r="I124" i="7" s="1"/>
  <c r="J125" i="7"/>
  <c r="J124" i="7" s="1"/>
  <c r="L122" i="7"/>
  <c r="K122" i="7"/>
  <c r="J122" i="7"/>
  <c r="I122" i="7"/>
  <c r="I121" i="7" s="1"/>
  <c r="I120" i="7" s="1"/>
  <c r="L121" i="7"/>
  <c r="K121" i="7"/>
  <c r="K120" i="7" s="1"/>
  <c r="J121" i="7"/>
  <c r="J120" i="7" s="1"/>
  <c r="L120" i="7"/>
  <c r="L117" i="7"/>
  <c r="K117" i="7"/>
  <c r="K116" i="7" s="1"/>
  <c r="K115" i="7" s="1"/>
  <c r="J117" i="7"/>
  <c r="I117" i="7"/>
  <c r="I116" i="7" s="1"/>
  <c r="I115" i="7" s="1"/>
  <c r="L116" i="7"/>
  <c r="J116" i="7"/>
  <c r="J115" i="7" s="1"/>
  <c r="L115" i="7"/>
  <c r="L114" i="7" s="1"/>
  <c r="L111" i="7"/>
  <c r="K111" i="7"/>
  <c r="K110" i="7" s="1"/>
  <c r="J111" i="7"/>
  <c r="J110" i="7" s="1"/>
  <c r="I111" i="7"/>
  <c r="L110" i="7"/>
  <c r="I110" i="7"/>
  <c r="L107" i="7"/>
  <c r="L106" i="7" s="1"/>
  <c r="L105" i="7" s="1"/>
  <c r="K107" i="7"/>
  <c r="K106" i="7" s="1"/>
  <c r="J107" i="7"/>
  <c r="I107" i="7"/>
  <c r="I106" i="7" s="1"/>
  <c r="I105" i="7" s="1"/>
  <c r="J106" i="7"/>
  <c r="L102" i="7"/>
  <c r="L101" i="7" s="1"/>
  <c r="L100" i="7" s="1"/>
  <c r="K102" i="7"/>
  <c r="K101" i="7" s="1"/>
  <c r="K100" i="7" s="1"/>
  <c r="J102" i="7"/>
  <c r="I102" i="7"/>
  <c r="I101" i="7" s="1"/>
  <c r="I100" i="7" s="1"/>
  <c r="J101" i="7"/>
  <c r="J100" i="7" s="1"/>
  <c r="L97" i="7"/>
  <c r="L96" i="7" s="1"/>
  <c r="L95" i="7" s="1"/>
  <c r="K97" i="7"/>
  <c r="K96" i="7" s="1"/>
  <c r="K95" i="7" s="1"/>
  <c r="J97" i="7"/>
  <c r="I97" i="7"/>
  <c r="I96" i="7" s="1"/>
  <c r="I95" i="7" s="1"/>
  <c r="J96" i="7"/>
  <c r="J95" i="7" s="1"/>
  <c r="L90" i="7"/>
  <c r="K90" i="7"/>
  <c r="K89" i="7" s="1"/>
  <c r="K88" i="7" s="1"/>
  <c r="K87" i="7" s="1"/>
  <c r="J90" i="7"/>
  <c r="J89" i="7" s="1"/>
  <c r="J88" i="7" s="1"/>
  <c r="J87" i="7" s="1"/>
  <c r="I90" i="7"/>
  <c r="L89" i="7"/>
  <c r="L88" i="7" s="1"/>
  <c r="L87" i="7" s="1"/>
  <c r="I89" i="7"/>
  <c r="I88" i="7" s="1"/>
  <c r="I87" i="7" s="1"/>
  <c r="L85" i="7"/>
  <c r="L84" i="7" s="1"/>
  <c r="L83" i="7" s="1"/>
  <c r="K85" i="7"/>
  <c r="J85" i="7"/>
  <c r="J84" i="7" s="1"/>
  <c r="J83" i="7" s="1"/>
  <c r="I85" i="7"/>
  <c r="I84" i="7" s="1"/>
  <c r="I83" i="7" s="1"/>
  <c r="K84" i="7"/>
  <c r="K83" i="7" s="1"/>
  <c r="L79" i="7"/>
  <c r="L78" i="7" s="1"/>
  <c r="K79" i="7"/>
  <c r="K78" i="7" s="1"/>
  <c r="J79" i="7"/>
  <c r="J78" i="7" s="1"/>
  <c r="I79" i="7"/>
  <c r="I78" i="7" s="1"/>
  <c r="I67" i="7" s="1"/>
  <c r="I66" i="7" s="1"/>
  <c r="L74" i="7"/>
  <c r="K74" i="7"/>
  <c r="J74" i="7"/>
  <c r="J73" i="7" s="1"/>
  <c r="I74" i="7"/>
  <c r="L73" i="7"/>
  <c r="K73" i="7"/>
  <c r="I73" i="7"/>
  <c r="L69" i="7"/>
  <c r="L68" i="7" s="1"/>
  <c r="L67" i="7" s="1"/>
  <c r="L66" i="7" s="1"/>
  <c r="K69" i="7"/>
  <c r="K68" i="7" s="1"/>
  <c r="J69" i="7"/>
  <c r="I69" i="7"/>
  <c r="J68" i="7"/>
  <c r="I68" i="7"/>
  <c r="L49" i="7"/>
  <c r="K49" i="7"/>
  <c r="K48" i="7" s="1"/>
  <c r="K47" i="7" s="1"/>
  <c r="K46" i="7" s="1"/>
  <c r="J49" i="7"/>
  <c r="J48" i="7" s="1"/>
  <c r="J47" i="7" s="1"/>
  <c r="J46" i="7" s="1"/>
  <c r="I49" i="7"/>
  <c r="L48" i="7"/>
  <c r="L47" i="7" s="1"/>
  <c r="L46" i="7" s="1"/>
  <c r="I48" i="7"/>
  <c r="I47" i="7" s="1"/>
  <c r="I46" i="7" s="1"/>
  <c r="L44" i="7"/>
  <c r="L43" i="7" s="1"/>
  <c r="L42" i="7" s="1"/>
  <c r="K44" i="7"/>
  <c r="J44" i="7"/>
  <c r="J43" i="7" s="1"/>
  <c r="J42" i="7" s="1"/>
  <c r="I44" i="7"/>
  <c r="I43" i="7" s="1"/>
  <c r="I42" i="7" s="1"/>
  <c r="K43" i="7"/>
  <c r="K42" i="7"/>
  <c r="L40" i="7"/>
  <c r="K40" i="7"/>
  <c r="J40" i="7"/>
  <c r="I40" i="7"/>
  <c r="I37" i="7" s="1"/>
  <c r="I36" i="7" s="1"/>
  <c r="L38" i="7"/>
  <c r="L37" i="7" s="1"/>
  <c r="L36" i="7" s="1"/>
  <c r="L35" i="7" s="1"/>
  <c r="K38" i="7"/>
  <c r="K37" i="7" s="1"/>
  <c r="K36" i="7" s="1"/>
  <c r="K35" i="7" s="1"/>
  <c r="J38" i="7"/>
  <c r="I38" i="7"/>
  <c r="J37" i="7"/>
  <c r="J36" i="7" s="1"/>
  <c r="J35" i="7" s="1"/>
  <c r="L366" i="5"/>
  <c r="K366" i="5"/>
  <c r="J366" i="5"/>
  <c r="I366" i="5"/>
  <c r="I365" i="5" s="1"/>
  <c r="L365" i="5"/>
  <c r="K365" i="5"/>
  <c r="J365" i="5"/>
  <c r="L363" i="5"/>
  <c r="L362" i="5" s="1"/>
  <c r="K363" i="5"/>
  <c r="K362" i="5" s="1"/>
  <c r="J363" i="5"/>
  <c r="J362" i="5" s="1"/>
  <c r="I363" i="5"/>
  <c r="I362" i="5"/>
  <c r="L360" i="5"/>
  <c r="L359" i="5" s="1"/>
  <c r="K360" i="5"/>
  <c r="K359" i="5" s="1"/>
  <c r="J360" i="5"/>
  <c r="J359" i="5" s="1"/>
  <c r="I360" i="5"/>
  <c r="I359" i="5"/>
  <c r="L356" i="5"/>
  <c r="K356" i="5"/>
  <c r="J356" i="5"/>
  <c r="I356" i="5"/>
  <c r="I355" i="5" s="1"/>
  <c r="L355" i="5"/>
  <c r="K355" i="5"/>
  <c r="J355" i="5"/>
  <c r="L352" i="5"/>
  <c r="L351" i="5" s="1"/>
  <c r="K352" i="5"/>
  <c r="K351" i="5" s="1"/>
  <c r="J352" i="5"/>
  <c r="J351" i="5" s="1"/>
  <c r="I352" i="5"/>
  <c r="I351" i="5"/>
  <c r="L348" i="5"/>
  <c r="L347" i="5" s="1"/>
  <c r="K348" i="5"/>
  <c r="K347" i="5" s="1"/>
  <c r="J348" i="5"/>
  <c r="J347" i="5" s="1"/>
  <c r="I348" i="5"/>
  <c r="I347" i="5"/>
  <c r="L344" i="5"/>
  <c r="K344" i="5"/>
  <c r="J344" i="5"/>
  <c r="I344" i="5"/>
  <c r="L341" i="5"/>
  <c r="K341" i="5"/>
  <c r="J341" i="5"/>
  <c r="I341" i="5"/>
  <c r="P339" i="5"/>
  <c r="O339" i="5"/>
  <c r="N339" i="5"/>
  <c r="M339" i="5"/>
  <c r="L339" i="5"/>
  <c r="K339" i="5"/>
  <c r="J339" i="5"/>
  <c r="I339" i="5"/>
  <c r="I338" i="5" s="1"/>
  <c r="I337" i="5" s="1"/>
  <c r="L338" i="5"/>
  <c r="K338" i="5"/>
  <c r="J338" i="5"/>
  <c r="L334" i="5"/>
  <c r="K334" i="5"/>
  <c r="J334" i="5"/>
  <c r="I334" i="5"/>
  <c r="I333" i="5" s="1"/>
  <c r="L333" i="5"/>
  <c r="K333" i="5"/>
  <c r="J333" i="5"/>
  <c r="L331" i="5"/>
  <c r="L330" i="5" s="1"/>
  <c r="K331" i="5"/>
  <c r="K330" i="5" s="1"/>
  <c r="J331" i="5"/>
  <c r="J330" i="5" s="1"/>
  <c r="I331" i="5"/>
  <c r="I330" i="5"/>
  <c r="L328" i="5"/>
  <c r="L327" i="5" s="1"/>
  <c r="K328" i="5"/>
  <c r="K327" i="5" s="1"/>
  <c r="J328" i="5"/>
  <c r="J327" i="5" s="1"/>
  <c r="I328" i="5"/>
  <c r="I327" i="5"/>
  <c r="L324" i="5"/>
  <c r="K324" i="5"/>
  <c r="J324" i="5"/>
  <c r="I324" i="5"/>
  <c r="I323" i="5" s="1"/>
  <c r="L323" i="5"/>
  <c r="K323" i="5"/>
  <c r="J323" i="5"/>
  <c r="L320" i="5"/>
  <c r="L319" i="5" s="1"/>
  <c r="K320" i="5"/>
  <c r="K319" i="5" s="1"/>
  <c r="J320" i="5"/>
  <c r="J319" i="5" s="1"/>
  <c r="I320" i="5"/>
  <c r="I319" i="5"/>
  <c r="L316" i="5"/>
  <c r="L315" i="5" s="1"/>
  <c r="K316" i="5"/>
  <c r="K315" i="5" s="1"/>
  <c r="J316" i="5"/>
  <c r="J315" i="5" s="1"/>
  <c r="I316" i="5"/>
  <c r="I315" i="5"/>
  <c r="L312" i="5"/>
  <c r="K312" i="5"/>
  <c r="J312" i="5"/>
  <c r="I312" i="5"/>
  <c r="L309" i="5"/>
  <c r="K309" i="5"/>
  <c r="J309" i="5"/>
  <c r="I309" i="5"/>
  <c r="L307" i="5"/>
  <c r="L306" i="5" s="1"/>
  <c r="L305" i="5" s="1"/>
  <c r="K307" i="5"/>
  <c r="K306" i="5" s="1"/>
  <c r="J307" i="5"/>
  <c r="J306" i="5" s="1"/>
  <c r="J305" i="5" s="1"/>
  <c r="I307" i="5"/>
  <c r="I306" i="5"/>
  <c r="L301" i="5"/>
  <c r="K301" i="5"/>
  <c r="J301" i="5"/>
  <c r="I301" i="5"/>
  <c r="I300" i="5" s="1"/>
  <c r="L300" i="5"/>
  <c r="K300" i="5"/>
  <c r="J300" i="5"/>
  <c r="L298" i="5"/>
  <c r="L297" i="5" s="1"/>
  <c r="K298" i="5"/>
  <c r="K297" i="5" s="1"/>
  <c r="J298" i="5"/>
  <c r="I298" i="5"/>
  <c r="J297" i="5"/>
  <c r="I297" i="5"/>
  <c r="L295" i="5"/>
  <c r="L294" i="5" s="1"/>
  <c r="K295" i="5"/>
  <c r="K294" i="5" s="1"/>
  <c r="J295" i="5"/>
  <c r="J294" i="5" s="1"/>
  <c r="I295" i="5"/>
  <c r="I294" i="5"/>
  <c r="L291" i="5"/>
  <c r="K291" i="5"/>
  <c r="J291" i="5"/>
  <c r="I291" i="5"/>
  <c r="I290" i="5" s="1"/>
  <c r="L290" i="5"/>
  <c r="K290" i="5"/>
  <c r="J290" i="5"/>
  <c r="L287" i="5"/>
  <c r="L286" i="5" s="1"/>
  <c r="K287" i="5"/>
  <c r="K286" i="5" s="1"/>
  <c r="J287" i="5"/>
  <c r="I287" i="5"/>
  <c r="J286" i="5"/>
  <c r="I286" i="5"/>
  <c r="L283" i="5"/>
  <c r="L282" i="5" s="1"/>
  <c r="K283" i="5"/>
  <c r="K282" i="5" s="1"/>
  <c r="J283" i="5"/>
  <c r="J282" i="5" s="1"/>
  <c r="J272" i="5" s="1"/>
  <c r="I283" i="5"/>
  <c r="I282" i="5"/>
  <c r="L279" i="5"/>
  <c r="K279" i="5"/>
  <c r="J279" i="5"/>
  <c r="I279" i="5"/>
  <c r="L276" i="5"/>
  <c r="K276" i="5"/>
  <c r="J276" i="5"/>
  <c r="I276" i="5"/>
  <c r="L274" i="5"/>
  <c r="L273" i="5" s="1"/>
  <c r="L272" i="5" s="1"/>
  <c r="K274" i="5"/>
  <c r="K273" i="5" s="1"/>
  <c r="K272" i="5" s="1"/>
  <c r="J274" i="5"/>
  <c r="I274" i="5"/>
  <c r="J273" i="5"/>
  <c r="I273" i="5"/>
  <c r="L269" i="5"/>
  <c r="L268" i="5" s="1"/>
  <c r="K269" i="5"/>
  <c r="K268" i="5" s="1"/>
  <c r="J269" i="5"/>
  <c r="I269" i="5"/>
  <c r="J268" i="5"/>
  <c r="I268" i="5"/>
  <c r="L266" i="5"/>
  <c r="L265" i="5" s="1"/>
  <c r="K266" i="5"/>
  <c r="K265" i="5" s="1"/>
  <c r="J266" i="5"/>
  <c r="J265" i="5" s="1"/>
  <c r="I266" i="5"/>
  <c r="I265" i="5"/>
  <c r="L263" i="5"/>
  <c r="K263" i="5"/>
  <c r="J263" i="5"/>
  <c r="I263" i="5"/>
  <c r="I262" i="5" s="1"/>
  <c r="L262" i="5"/>
  <c r="K262" i="5"/>
  <c r="J262" i="5"/>
  <c r="L259" i="5"/>
  <c r="L258" i="5" s="1"/>
  <c r="K259" i="5"/>
  <c r="K258" i="5" s="1"/>
  <c r="J259" i="5"/>
  <c r="I259" i="5"/>
  <c r="J258" i="5"/>
  <c r="I258" i="5"/>
  <c r="L255" i="5"/>
  <c r="L254" i="5" s="1"/>
  <c r="K255" i="5"/>
  <c r="K254" i="5" s="1"/>
  <c r="J255" i="5"/>
  <c r="J254" i="5" s="1"/>
  <c r="I255" i="5"/>
  <c r="I254" i="5"/>
  <c r="L251" i="5"/>
  <c r="K251" i="5"/>
  <c r="J251" i="5"/>
  <c r="I251" i="5"/>
  <c r="I250" i="5" s="1"/>
  <c r="L250" i="5"/>
  <c r="K250" i="5"/>
  <c r="J250" i="5"/>
  <c r="L247" i="5"/>
  <c r="K247" i="5"/>
  <c r="J247" i="5"/>
  <c r="I247" i="5"/>
  <c r="L244" i="5"/>
  <c r="K244" i="5"/>
  <c r="J244" i="5"/>
  <c r="I244" i="5"/>
  <c r="L242" i="5"/>
  <c r="L241" i="5" s="1"/>
  <c r="K242" i="5"/>
  <c r="K241" i="5" s="1"/>
  <c r="J242" i="5"/>
  <c r="J241" i="5" s="1"/>
  <c r="I242" i="5"/>
  <c r="I241" i="5"/>
  <c r="L235" i="5"/>
  <c r="L234" i="5" s="1"/>
  <c r="L233" i="5" s="1"/>
  <c r="K235" i="5"/>
  <c r="K234" i="5" s="1"/>
  <c r="K233" i="5" s="1"/>
  <c r="J235" i="5"/>
  <c r="I235" i="5"/>
  <c r="J234" i="5"/>
  <c r="I234" i="5"/>
  <c r="I233" i="5" s="1"/>
  <c r="J233" i="5"/>
  <c r="L231" i="5"/>
  <c r="L230" i="5" s="1"/>
  <c r="L229" i="5" s="1"/>
  <c r="K231" i="5"/>
  <c r="K230" i="5" s="1"/>
  <c r="K229" i="5" s="1"/>
  <c r="J231" i="5"/>
  <c r="I231" i="5"/>
  <c r="J230" i="5"/>
  <c r="I230" i="5"/>
  <c r="I229" i="5" s="1"/>
  <c r="J229" i="5"/>
  <c r="P222" i="5"/>
  <c r="O222" i="5"/>
  <c r="N222" i="5"/>
  <c r="M222" i="5"/>
  <c r="L222" i="5"/>
  <c r="K222" i="5"/>
  <c r="J222" i="5"/>
  <c r="I222" i="5"/>
  <c r="I221" i="5" s="1"/>
  <c r="L221" i="5"/>
  <c r="K221" i="5"/>
  <c r="J221" i="5"/>
  <c r="L219" i="5"/>
  <c r="L218" i="5" s="1"/>
  <c r="L217" i="5" s="1"/>
  <c r="K219" i="5"/>
  <c r="K218" i="5" s="1"/>
  <c r="K217" i="5" s="1"/>
  <c r="J219" i="5"/>
  <c r="I219" i="5"/>
  <c r="J218" i="5"/>
  <c r="I218" i="5"/>
  <c r="I217" i="5" s="1"/>
  <c r="J217" i="5"/>
  <c r="L212" i="5"/>
  <c r="L211" i="5" s="1"/>
  <c r="L210" i="5" s="1"/>
  <c r="K212" i="5"/>
  <c r="K211" i="5" s="1"/>
  <c r="K210" i="5" s="1"/>
  <c r="J212" i="5"/>
  <c r="I212" i="5"/>
  <c r="J211" i="5"/>
  <c r="I211" i="5"/>
  <c r="I210" i="5" s="1"/>
  <c r="J210" i="5"/>
  <c r="L208" i="5"/>
  <c r="L207" i="5" s="1"/>
  <c r="K208" i="5"/>
  <c r="K207" i="5" s="1"/>
  <c r="J208" i="5"/>
  <c r="I208" i="5"/>
  <c r="J207" i="5"/>
  <c r="I207" i="5"/>
  <c r="L203" i="5"/>
  <c r="L202" i="5" s="1"/>
  <c r="K203" i="5"/>
  <c r="K202" i="5" s="1"/>
  <c r="J203" i="5"/>
  <c r="J202" i="5" s="1"/>
  <c r="I203" i="5"/>
  <c r="I202" i="5"/>
  <c r="L197" i="5"/>
  <c r="K197" i="5"/>
  <c r="J197" i="5"/>
  <c r="I197" i="5"/>
  <c r="I196" i="5" s="1"/>
  <c r="I187" i="5" s="1"/>
  <c r="L196" i="5"/>
  <c r="K196" i="5"/>
  <c r="J196" i="5"/>
  <c r="L192" i="5"/>
  <c r="L191" i="5" s="1"/>
  <c r="K192" i="5"/>
  <c r="K191" i="5" s="1"/>
  <c r="J192" i="5"/>
  <c r="I192" i="5"/>
  <c r="J191" i="5"/>
  <c r="I191" i="5"/>
  <c r="L189" i="5"/>
  <c r="L188" i="5" s="1"/>
  <c r="L187" i="5" s="1"/>
  <c r="L186" i="5" s="1"/>
  <c r="K189" i="5"/>
  <c r="K188" i="5" s="1"/>
  <c r="K187" i="5" s="1"/>
  <c r="K186" i="5" s="1"/>
  <c r="J189" i="5"/>
  <c r="J188" i="5" s="1"/>
  <c r="J187" i="5" s="1"/>
  <c r="J186" i="5" s="1"/>
  <c r="I189" i="5"/>
  <c r="I188" i="5"/>
  <c r="L181" i="5"/>
  <c r="K181" i="5"/>
  <c r="J181" i="5"/>
  <c r="I181" i="5"/>
  <c r="I180" i="5" s="1"/>
  <c r="L180" i="5"/>
  <c r="K180" i="5"/>
  <c r="J180" i="5"/>
  <c r="J174" i="5" s="1"/>
  <c r="L176" i="5"/>
  <c r="L175" i="5" s="1"/>
  <c r="L174" i="5" s="1"/>
  <c r="K176" i="5"/>
  <c r="K175" i="5" s="1"/>
  <c r="K174" i="5" s="1"/>
  <c r="J176" i="5"/>
  <c r="I176" i="5"/>
  <c r="J175" i="5"/>
  <c r="I175" i="5"/>
  <c r="L172" i="5"/>
  <c r="L171" i="5" s="1"/>
  <c r="L170" i="5" s="1"/>
  <c r="K172" i="5"/>
  <c r="K171" i="5" s="1"/>
  <c r="K170" i="5" s="1"/>
  <c r="J172" i="5"/>
  <c r="I172" i="5"/>
  <c r="J171" i="5"/>
  <c r="I171" i="5"/>
  <c r="I170" i="5" s="1"/>
  <c r="J170" i="5"/>
  <c r="J169" i="5" s="1"/>
  <c r="L167" i="5"/>
  <c r="K167" i="5"/>
  <c r="J167" i="5"/>
  <c r="I167" i="5"/>
  <c r="I166" i="5" s="1"/>
  <c r="L166" i="5"/>
  <c r="K166" i="5"/>
  <c r="J166" i="5"/>
  <c r="J160" i="5" s="1"/>
  <c r="J159" i="5" s="1"/>
  <c r="L162" i="5"/>
  <c r="L161" i="5" s="1"/>
  <c r="L160" i="5" s="1"/>
  <c r="L159" i="5" s="1"/>
  <c r="K162" i="5"/>
  <c r="K161" i="5" s="1"/>
  <c r="K160" i="5" s="1"/>
  <c r="K159" i="5" s="1"/>
  <c r="J162" i="5"/>
  <c r="I162" i="5"/>
  <c r="J161" i="5"/>
  <c r="I161" i="5"/>
  <c r="I160" i="5" s="1"/>
  <c r="I159" i="5" s="1"/>
  <c r="L156" i="5"/>
  <c r="K156" i="5"/>
  <c r="J156" i="5"/>
  <c r="I156" i="5"/>
  <c r="I155" i="5" s="1"/>
  <c r="I154" i="5" s="1"/>
  <c r="L155" i="5"/>
  <c r="L154" i="5" s="1"/>
  <c r="K155" i="5"/>
  <c r="K154" i="5" s="1"/>
  <c r="J155" i="5"/>
  <c r="J154" i="5" s="1"/>
  <c r="L152" i="5"/>
  <c r="K152" i="5"/>
  <c r="J152" i="5"/>
  <c r="I152" i="5"/>
  <c r="I151" i="5" s="1"/>
  <c r="L151" i="5"/>
  <c r="K151" i="5"/>
  <c r="J151" i="5"/>
  <c r="L148" i="5"/>
  <c r="L147" i="5" s="1"/>
  <c r="L146" i="5" s="1"/>
  <c r="K148" i="5"/>
  <c r="K147" i="5" s="1"/>
  <c r="K146" i="5" s="1"/>
  <c r="J148" i="5"/>
  <c r="I148" i="5"/>
  <c r="J147" i="5"/>
  <c r="I147" i="5"/>
  <c r="I146" i="5" s="1"/>
  <c r="J146" i="5"/>
  <c r="L143" i="5"/>
  <c r="L142" i="5" s="1"/>
  <c r="L141" i="5" s="1"/>
  <c r="L140" i="5" s="1"/>
  <c r="K143" i="5"/>
  <c r="K142" i="5" s="1"/>
  <c r="K141" i="5" s="1"/>
  <c r="K140" i="5" s="1"/>
  <c r="J143" i="5"/>
  <c r="I143" i="5"/>
  <c r="J142" i="5"/>
  <c r="I142" i="5"/>
  <c r="I141" i="5" s="1"/>
  <c r="J141" i="5"/>
  <c r="L138" i="5"/>
  <c r="K138" i="5"/>
  <c r="J138" i="5"/>
  <c r="I138" i="5"/>
  <c r="I137" i="5" s="1"/>
  <c r="I136" i="5" s="1"/>
  <c r="L137" i="5"/>
  <c r="L136" i="5" s="1"/>
  <c r="K137" i="5"/>
  <c r="K136" i="5" s="1"/>
  <c r="J137" i="5"/>
  <c r="J136" i="5" s="1"/>
  <c r="L134" i="5"/>
  <c r="K134" i="5"/>
  <c r="J134" i="5"/>
  <c r="I134" i="5"/>
  <c r="I133" i="5" s="1"/>
  <c r="I132" i="5" s="1"/>
  <c r="L133" i="5"/>
  <c r="L132" i="5" s="1"/>
  <c r="K133" i="5"/>
  <c r="K132" i="5" s="1"/>
  <c r="J133" i="5"/>
  <c r="J132" i="5" s="1"/>
  <c r="L130" i="5"/>
  <c r="K130" i="5"/>
  <c r="J130" i="5"/>
  <c r="I130" i="5"/>
  <c r="I129" i="5" s="1"/>
  <c r="I128" i="5" s="1"/>
  <c r="L129" i="5"/>
  <c r="L128" i="5" s="1"/>
  <c r="K129" i="5"/>
  <c r="K128" i="5" s="1"/>
  <c r="J129" i="5"/>
  <c r="J128" i="5" s="1"/>
  <c r="L126" i="5"/>
  <c r="K126" i="5"/>
  <c r="J126" i="5"/>
  <c r="I126" i="5"/>
  <c r="I125" i="5" s="1"/>
  <c r="I124" i="5" s="1"/>
  <c r="L125" i="5"/>
  <c r="L124" i="5" s="1"/>
  <c r="K125" i="5"/>
  <c r="K124" i="5" s="1"/>
  <c r="J125" i="5"/>
  <c r="J124" i="5" s="1"/>
  <c r="L122" i="5"/>
  <c r="K122" i="5"/>
  <c r="J122" i="5"/>
  <c r="I122" i="5"/>
  <c r="I121" i="5" s="1"/>
  <c r="I120" i="5" s="1"/>
  <c r="L121" i="5"/>
  <c r="L120" i="5" s="1"/>
  <c r="K121" i="5"/>
  <c r="K120" i="5" s="1"/>
  <c r="J121" i="5"/>
  <c r="J120" i="5" s="1"/>
  <c r="L117" i="5"/>
  <c r="K117" i="5"/>
  <c r="J117" i="5"/>
  <c r="I117" i="5"/>
  <c r="I116" i="5" s="1"/>
  <c r="I115" i="5" s="1"/>
  <c r="L116" i="5"/>
  <c r="L115" i="5" s="1"/>
  <c r="K116" i="5"/>
  <c r="K115" i="5" s="1"/>
  <c r="J116" i="5"/>
  <c r="J115" i="5" s="1"/>
  <c r="L111" i="5"/>
  <c r="L110" i="5" s="1"/>
  <c r="K111" i="5"/>
  <c r="K110" i="5" s="1"/>
  <c r="J111" i="5"/>
  <c r="J110" i="5" s="1"/>
  <c r="I111" i="5"/>
  <c r="I110" i="5"/>
  <c r="L107" i="5"/>
  <c r="K107" i="5"/>
  <c r="J107" i="5"/>
  <c r="I107" i="5"/>
  <c r="I106" i="5" s="1"/>
  <c r="I105" i="5" s="1"/>
  <c r="L106" i="5"/>
  <c r="K106" i="5"/>
  <c r="J106" i="5"/>
  <c r="L102" i="5"/>
  <c r="K102" i="5"/>
  <c r="J102" i="5"/>
  <c r="I102" i="5"/>
  <c r="I101" i="5" s="1"/>
  <c r="I100" i="5" s="1"/>
  <c r="L101" i="5"/>
  <c r="L100" i="5" s="1"/>
  <c r="K101" i="5"/>
  <c r="K100" i="5" s="1"/>
  <c r="J101" i="5"/>
  <c r="J100" i="5" s="1"/>
  <c r="L97" i="5"/>
  <c r="K97" i="5"/>
  <c r="J97" i="5"/>
  <c r="I97" i="5"/>
  <c r="I96" i="5" s="1"/>
  <c r="I95" i="5" s="1"/>
  <c r="L96" i="5"/>
  <c r="L95" i="5" s="1"/>
  <c r="K96" i="5"/>
  <c r="K95" i="5" s="1"/>
  <c r="J96" i="5"/>
  <c r="J95" i="5" s="1"/>
  <c r="L90" i="5"/>
  <c r="L89" i="5" s="1"/>
  <c r="L88" i="5" s="1"/>
  <c r="L87" i="5" s="1"/>
  <c r="K90" i="5"/>
  <c r="K89" i="5" s="1"/>
  <c r="K88" i="5" s="1"/>
  <c r="K87" i="5" s="1"/>
  <c r="J90" i="5"/>
  <c r="J89" i="5" s="1"/>
  <c r="J88" i="5" s="1"/>
  <c r="J87" i="5" s="1"/>
  <c r="I90" i="5"/>
  <c r="I89" i="5"/>
  <c r="I88" i="5"/>
  <c r="I87" i="5" s="1"/>
  <c r="L85" i="5"/>
  <c r="L84" i="5" s="1"/>
  <c r="L83" i="5" s="1"/>
  <c r="K85" i="5"/>
  <c r="J85" i="5"/>
  <c r="I85" i="5"/>
  <c r="K84" i="5"/>
  <c r="J84" i="5"/>
  <c r="I84" i="5"/>
  <c r="I83" i="5" s="1"/>
  <c r="K83" i="5"/>
  <c r="J83" i="5"/>
  <c r="L79" i="5"/>
  <c r="L78" i="5" s="1"/>
  <c r="K79" i="5"/>
  <c r="J79" i="5"/>
  <c r="I79" i="5"/>
  <c r="K78" i="5"/>
  <c r="J78" i="5"/>
  <c r="I78" i="5"/>
  <c r="L74" i="5"/>
  <c r="L73" i="5" s="1"/>
  <c r="K74" i="5"/>
  <c r="K73" i="5" s="1"/>
  <c r="J74" i="5"/>
  <c r="J73" i="5" s="1"/>
  <c r="I74" i="5"/>
  <c r="I73" i="5"/>
  <c r="L69" i="5"/>
  <c r="K69" i="5"/>
  <c r="J69" i="5"/>
  <c r="I69" i="5"/>
  <c r="I68" i="5" s="1"/>
  <c r="I67" i="5" s="1"/>
  <c r="I66" i="5" s="1"/>
  <c r="L68" i="5"/>
  <c r="K68" i="5"/>
  <c r="J68" i="5"/>
  <c r="L49" i="5"/>
  <c r="L48" i="5" s="1"/>
  <c r="L47" i="5" s="1"/>
  <c r="L46" i="5" s="1"/>
  <c r="K49" i="5"/>
  <c r="K48" i="5" s="1"/>
  <c r="K47" i="5" s="1"/>
  <c r="K46" i="5" s="1"/>
  <c r="J49" i="5"/>
  <c r="J48" i="5" s="1"/>
  <c r="J47" i="5" s="1"/>
  <c r="J46" i="5" s="1"/>
  <c r="I49" i="5"/>
  <c r="I48" i="5"/>
  <c r="I47" i="5"/>
  <c r="I46" i="5" s="1"/>
  <c r="L44" i="5"/>
  <c r="L43" i="5" s="1"/>
  <c r="L42" i="5" s="1"/>
  <c r="K44" i="5"/>
  <c r="J44" i="5"/>
  <c r="I44" i="5"/>
  <c r="K43" i="5"/>
  <c r="J43" i="5"/>
  <c r="I43" i="5"/>
  <c r="I42" i="5" s="1"/>
  <c r="K42" i="5"/>
  <c r="J42" i="5"/>
  <c r="L40" i="5"/>
  <c r="K40" i="5"/>
  <c r="J40" i="5"/>
  <c r="I40" i="5"/>
  <c r="L38" i="5"/>
  <c r="K38" i="5"/>
  <c r="J38" i="5"/>
  <c r="I38" i="5"/>
  <c r="I37" i="5" s="1"/>
  <c r="I36" i="5" s="1"/>
  <c r="L37" i="5"/>
  <c r="L36" i="5" s="1"/>
  <c r="L35" i="5" s="1"/>
  <c r="K37" i="5"/>
  <c r="K36" i="5" s="1"/>
  <c r="K35" i="5" s="1"/>
  <c r="J37" i="5"/>
  <c r="J36" i="5" s="1"/>
  <c r="J35" i="5" s="1"/>
  <c r="L366" i="10"/>
  <c r="L365" i="10" s="1"/>
  <c r="K366" i="10"/>
  <c r="K365" i="10" s="1"/>
  <c r="J366" i="10"/>
  <c r="I366" i="10"/>
  <c r="I365" i="10" s="1"/>
  <c r="J365" i="10"/>
  <c r="L363" i="10"/>
  <c r="K363" i="10"/>
  <c r="K362" i="10" s="1"/>
  <c r="J363" i="10"/>
  <c r="J362" i="10" s="1"/>
  <c r="I363" i="10"/>
  <c r="I362" i="10" s="1"/>
  <c r="L362" i="10"/>
  <c r="L360" i="10"/>
  <c r="L359" i="10" s="1"/>
  <c r="K360" i="10"/>
  <c r="J360" i="10"/>
  <c r="J359" i="10" s="1"/>
  <c r="I360" i="10"/>
  <c r="K359" i="10"/>
  <c r="I359" i="10"/>
  <c r="L356" i="10"/>
  <c r="L355" i="10" s="1"/>
  <c r="K356" i="10"/>
  <c r="K355" i="10" s="1"/>
  <c r="J356" i="10"/>
  <c r="I356" i="10"/>
  <c r="I355" i="10" s="1"/>
  <c r="J355" i="10"/>
  <c r="L352" i="10"/>
  <c r="K352" i="10"/>
  <c r="K351" i="10" s="1"/>
  <c r="J352" i="10"/>
  <c r="J351" i="10" s="1"/>
  <c r="I352" i="10"/>
  <c r="I351" i="10" s="1"/>
  <c r="L351" i="10"/>
  <c r="L348" i="10"/>
  <c r="L347" i="10" s="1"/>
  <c r="K348" i="10"/>
  <c r="J348" i="10"/>
  <c r="J347" i="10" s="1"/>
  <c r="I348" i="10"/>
  <c r="K347" i="10"/>
  <c r="I347" i="10"/>
  <c r="L344" i="10"/>
  <c r="K344" i="10"/>
  <c r="J344" i="10"/>
  <c r="I344" i="10"/>
  <c r="L341" i="10"/>
  <c r="K341" i="10"/>
  <c r="J341" i="10"/>
  <c r="I341" i="10"/>
  <c r="P339" i="10"/>
  <c r="O339" i="10"/>
  <c r="N339" i="10"/>
  <c r="M339" i="10"/>
  <c r="L339" i="10"/>
  <c r="K339" i="10"/>
  <c r="K338" i="10" s="1"/>
  <c r="J339" i="10"/>
  <c r="I339" i="10"/>
  <c r="I338" i="10" s="1"/>
  <c r="I337" i="10" s="1"/>
  <c r="L338" i="10"/>
  <c r="J338" i="10"/>
  <c r="J337" i="10" s="1"/>
  <c r="L334" i="10"/>
  <c r="K334" i="10"/>
  <c r="K333" i="10" s="1"/>
  <c r="J334" i="10"/>
  <c r="I334" i="10"/>
  <c r="I333" i="10" s="1"/>
  <c r="L333" i="10"/>
  <c r="J333" i="10"/>
  <c r="L331" i="10"/>
  <c r="K331" i="10"/>
  <c r="K330" i="10" s="1"/>
  <c r="J331" i="10"/>
  <c r="J330" i="10" s="1"/>
  <c r="I331" i="10"/>
  <c r="I330" i="10" s="1"/>
  <c r="L330" i="10"/>
  <c r="L328" i="10"/>
  <c r="L327" i="10" s="1"/>
  <c r="K328" i="10"/>
  <c r="J328" i="10"/>
  <c r="J327" i="10" s="1"/>
  <c r="I328" i="10"/>
  <c r="K327" i="10"/>
  <c r="I327" i="10"/>
  <c r="L324" i="10"/>
  <c r="K324" i="10"/>
  <c r="K323" i="10" s="1"/>
  <c r="J324" i="10"/>
  <c r="I324" i="10"/>
  <c r="I323" i="10" s="1"/>
  <c r="L323" i="10"/>
  <c r="J323" i="10"/>
  <c r="L320" i="10"/>
  <c r="K320" i="10"/>
  <c r="K319" i="10" s="1"/>
  <c r="J320" i="10"/>
  <c r="J319" i="10" s="1"/>
  <c r="I320" i="10"/>
  <c r="I319" i="10" s="1"/>
  <c r="L319" i="10"/>
  <c r="L316" i="10"/>
  <c r="L315" i="10" s="1"/>
  <c r="K316" i="10"/>
  <c r="J316" i="10"/>
  <c r="J315" i="10" s="1"/>
  <c r="I316" i="10"/>
  <c r="K315" i="10"/>
  <c r="I315" i="10"/>
  <c r="L312" i="10"/>
  <c r="K312" i="10"/>
  <c r="J312" i="10"/>
  <c r="I312" i="10"/>
  <c r="L309" i="10"/>
  <c r="L306" i="10" s="1"/>
  <c r="K309" i="10"/>
  <c r="J309" i="10"/>
  <c r="I309" i="10"/>
  <c r="L307" i="10"/>
  <c r="K307" i="10"/>
  <c r="K306" i="10" s="1"/>
  <c r="J307" i="10"/>
  <c r="J306" i="10" s="1"/>
  <c r="J305" i="10" s="1"/>
  <c r="I307" i="10"/>
  <c r="I306" i="10" s="1"/>
  <c r="L301" i="10"/>
  <c r="K301" i="10"/>
  <c r="K300" i="10" s="1"/>
  <c r="J301" i="10"/>
  <c r="I301" i="10"/>
  <c r="I300" i="10" s="1"/>
  <c r="L300" i="10"/>
  <c r="J300" i="10"/>
  <c r="L298" i="10"/>
  <c r="K298" i="10"/>
  <c r="K297" i="10" s="1"/>
  <c r="J298" i="10"/>
  <c r="J297" i="10" s="1"/>
  <c r="I298" i="10"/>
  <c r="I297" i="10" s="1"/>
  <c r="L297" i="10"/>
  <c r="L295" i="10"/>
  <c r="L294" i="10" s="1"/>
  <c r="K295" i="10"/>
  <c r="J295" i="10"/>
  <c r="J294" i="10" s="1"/>
  <c r="I295" i="10"/>
  <c r="K294" i="10"/>
  <c r="I294" i="10"/>
  <c r="L291" i="10"/>
  <c r="K291" i="10"/>
  <c r="K290" i="10" s="1"/>
  <c r="J291" i="10"/>
  <c r="I291" i="10"/>
  <c r="I290" i="10" s="1"/>
  <c r="L290" i="10"/>
  <c r="J290" i="10"/>
  <c r="L287" i="10"/>
  <c r="K287" i="10"/>
  <c r="K286" i="10" s="1"/>
  <c r="J287" i="10"/>
  <c r="J286" i="10" s="1"/>
  <c r="I287" i="10"/>
  <c r="I286" i="10" s="1"/>
  <c r="L286" i="10"/>
  <c r="L283" i="10"/>
  <c r="L282" i="10" s="1"/>
  <c r="K283" i="10"/>
  <c r="J283" i="10"/>
  <c r="J282" i="10" s="1"/>
  <c r="I283" i="10"/>
  <c r="K282" i="10"/>
  <c r="I282" i="10"/>
  <c r="L279" i="10"/>
  <c r="K279" i="10"/>
  <c r="J279" i="10"/>
  <c r="I279" i="10"/>
  <c r="L276" i="10"/>
  <c r="K276" i="10"/>
  <c r="J276" i="10"/>
  <c r="I276" i="10"/>
  <c r="L274" i="10"/>
  <c r="K274" i="10"/>
  <c r="K273" i="10" s="1"/>
  <c r="J274" i="10"/>
  <c r="J273" i="10" s="1"/>
  <c r="I274" i="10"/>
  <c r="I273" i="10" s="1"/>
  <c r="I272" i="10" s="1"/>
  <c r="L273" i="10"/>
  <c r="L269" i="10"/>
  <c r="K269" i="10"/>
  <c r="K268" i="10" s="1"/>
  <c r="J269" i="10"/>
  <c r="J268" i="10" s="1"/>
  <c r="I269" i="10"/>
  <c r="I268" i="10" s="1"/>
  <c r="L268" i="10"/>
  <c r="L266" i="10"/>
  <c r="L265" i="10" s="1"/>
  <c r="K266" i="10"/>
  <c r="J266" i="10"/>
  <c r="J265" i="10" s="1"/>
  <c r="I266" i="10"/>
  <c r="K265" i="10"/>
  <c r="I265" i="10"/>
  <c r="L263" i="10"/>
  <c r="K263" i="10"/>
  <c r="K262" i="10" s="1"/>
  <c r="J263" i="10"/>
  <c r="I263" i="10"/>
  <c r="I262" i="10" s="1"/>
  <c r="L262" i="10"/>
  <c r="J262" i="10"/>
  <c r="L259" i="10"/>
  <c r="K259" i="10"/>
  <c r="K258" i="10" s="1"/>
  <c r="J259" i="10"/>
  <c r="J258" i="10" s="1"/>
  <c r="I259" i="10"/>
  <c r="I258" i="10" s="1"/>
  <c r="L258" i="10"/>
  <c r="L255" i="10"/>
  <c r="L254" i="10" s="1"/>
  <c r="K255" i="10"/>
  <c r="J255" i="10"/>
  <c r="J254" i="10" s="1"/>
  <c r="I255" i="10"/>
  <c r="K254" i="10"/>
  <c r="I254" i="10"/>
  <c r="L251" i="10"/>
  <c r="K251" i="10"/>
  <c r="K250" i="10" s="1"/>
  <c r="J251" i="10"/>
  <c r="I251" i="10"/>
  <c r="I250" i="10" s="1"/>
  <c r="L250" i="10"/>
  <c r="J250" i="10"/>
  <c r="L247" i="10"/>
  <c r="K247" i="10"/>
  <c r="J247" i="10"/>
  <c r="I247" i="10"/>
  <c r="L244" i="10"/>
  <c r="K244" i="10"/>
  <c r="J244" i="10"/>
  <c r="I244" i="10"/>
  <c r="L242" i="10"/>
  <c r="L241" i="10" s="1"/>
  <c r="K242" i="10"/>
  <c r="J242" i="10"/>
  <c r="J241" i="10" s="1"/>
  <c r="I242" i="10"/>
  <c r="K241" i="10"/>
  <c r="I241" i="10"/>
  <c r="L235" i="10"/>
  <c r="K235" i="10"/>
  <c r="K234" i="10" s="1"/>
  <c r="K233" i="10" s="1"/>
  <c r="J235" i="10"/>
  <c r="J234" i="10" s="1"/>
  <c r="J233" i="10" s="1"/>
  <c r="I235" i="10"/>
  <c r="I234" i="10" s="1"/>
  <c r="I233" i="10" s="1"/>
  <c r="L234" i="10"/>
  <c r="L233" i="10"/>
  <c r="L231" i="10"/>
  <c r="K231" i="10"/>
  <c r="K230" i="10" s="1"/>
  <c r="K229" i="10" s="1"/>
  <c r="J231" i="10"/>
  <c r="J230" i="10" s="1"/>
  <c r="J229" i="10" s="1"/>
  <c r="I231" i="10"/>
  <c r="I230" i="10" s="1"/>
  <c r="I229" i="10" s="1"/>
  <c r="L230" i="10"/>
  <c r="L229" i="10"/>
  <c r="P222" i="10"/>
  <c r="O222" i="10"/>
  <c r="N222" i="10"/>
  <c r="M222" i="10"/>
  <c r="L222" i="10"/>
  <c r="K222" i="10"/>
  <c r="K221" i="10" s="1"/>
  <c r="J222" i="10"/>
  <c r="I222" i="10"/>
  <c r="I221" i="10" s="1"/>
  <c r="L221" i="10"/>
  <c r="J221" i="10"/>
  <c r="L219" i="10"/>
  <c r="K219" i="10"/>
  <c r="K218" i="10" s="1"/>
  <c r="K217" i="10" s="1"/>
  <c r="J219" i="10"/>
  <c r="J218" i="10" s="1"/>
  <c r="J217" i="10" s="1"/>
  <c r="I219" i="10"/>
  <c r="I218" i="10" s="1"/>
  <c r="I217" i="10" s="1"/>
  <c r="L218" i="10"/>
  <c r="L217" i="10"/>
  <c r="L212" i="10"/>
  <c r="K212" i="10"/>
  <c r="K211" i="10" s="1"/>
  <c r="K210" i="10" s="1"/>
  <c r="J212" i="10"/>
  <c r="J211" i="10" s="1"/>
  <c r="J210" i="10" s="1"/>
  <c r="I212" i="10"/>
  <c r="I211" i="10" s="1"/>
  <c r="I210" i="10" s="1"/>
  <c r="L211" i="10"/>
  <c r="L210" i="10"/>
  <c r="L208" i="10"/>
  <c r="K208" i="10"/>
  <c r="K207" i="10" s="1"/>
  <c r="J208" i="10"/>
  <c r="J207" i="10" s="1"/>
  <c r="I208" i="10"/>
  <c r="I207" i="10" s="1"/>
  <c r="L207" i="10"/>
  <c r="L203" i="10"/>
  <c r="L202" i="10" s="1"/>
  <c r="K203" i="10"/>
  <c r="J203" i="10"/>
  <c r="J202" i="10" s="1"/>
  <c r="I203" i="10"/>
  <c r="K202" i="10"/>
  <c r="I202" i="10"/>
  <c r="L197" i="10"/>
  <c r="K197" i="10"/>
  <c r="K196" i="10" s="1"/>
  <c r="J197" i="10"/>
  <c r="I197" i="10"/>
  <c r="I196" i="10" s="1"/>
  <c r="L196" i="10"/>
  <c r="J196" i="10"/>
  <c r="L192" i="10"/>
  <c r="K192" i="10"/>
  <c r="K191" i="10" s="1"/>
  <c r="J192" i="10"/>
  <c r="J191" i="10" s="1"/>
  <c r="I192" i="10"/>
  <c r="I191" i="10" s="1"/>
  <c r="L191" i="10"/>
  <c r="L189" i="10"/>
  <c r="L188" i="10" s="1"/>
  <c r="L187" i="10" s="1"/>
  <c r="L186" i="10" s="1"/>
  <c r="K189" i="10"/>
  <c r="J189" i="10"/>
  <c r="J188" i="10" s="1"/>
  <c r="I189" i="10"/>
  <c r="K188" i="10"/>
  <c r="K187" i="10" s="1"/>
  <c r="K186" i="10" s="1"/>
  <c r="I188" i="10"/>
  <c r="L181" i="10"/>
  <c r="K181" i="10"/>
  <c r="K180" i="10" s="1"/>
  <c r="J181" i="10"/>
  <c r="I181" i="10"/>
  <c r="I180" i="10" s="1"/>
  <c r="L180" i="10"/>
  <c r="J180" i="10"/>
  <c r="L176" i="10"/>
  <c r="K176" i="10"/>
  <c r="K175" i="10" s="1"/>
  <c r="K174" i="10" s="1"/>
  <c r="J176" i="10"/>
  <c r="J175" i="10" s="1"/>
  <c r="J174" i="10" s="1"/>
  <c r="I176" i="10"/>
  <c r="I175" i="10" s="1"/>
  <c r="I174" i="10" s="1"/>
  <c r="L175" i="10"/>
  <c r="L174" i="10"/>
  <c r="L172" i="10"/>
  <c r="K172" i="10"/>
  <c r="K171" i="10" s="1"/>
  <c r="K170" i="10" s="1"/>
  <c r="J172" i="10"/>
  <c r="J171" i="10" s="1"/>
  <c r="J170" i="10" s="1"/>
  <c r="I172" i="10"/>
  <c r="I171" i="10" s="1"/>
  <c r="I170" i="10" s="1"/>
  <c r="L171" i="10"/>
  <c r="L170" i="10"/>
  <c r="L169" i="10" s="1"/>
  <c r="L167" i="10"/>
  <c r="K167" i="10"/>
  <c r="K166" i="10" s="1"/>
  <c r="J167" i="10"/>
  <c r="I167" i="10"/>
  <c r="I166" i="10" s="1"/>
  <c r="L166" i="10"/>
  <c r="L160" i="10" s="1"/>
  <c r="L159" i="10" s="1"/>
  <c r="J166" i="10"/>
  <c r="L162" i="10"/>
  <c r="K162" i="10"/>
  <c r="K161" i="10" s="1"/>
  <c r="J162" i="10"/>
  <c r="J161" i="10" s="1"/>
  <c r="J160" i="10" s="1"/>
  <c r="J159" i="10" s="1"/>
  <c r="I162" i="10"/>
  <c r="I161" i="10" s="1"/>
  <c r="L161" i="10"/>
  <c r="L156" i="10"/>
  <c r="K156" i="10"/>
  <c r="K155" i="10" s="1"/>
  <c r="K154" i="10" s="1"/>
  <c r="J156" i="10"/>
  <c r="I156" i="10"/>
  <c r="I155" i="10" s="1"/>
  <c r="I154" i="10" s="1"/>
  <c r="L155" i="10"/>
  <c r="L154" i="10" s="1"/>
  <c r="J155" i="10"/>
  <c r="J154" i="10" s="1"/>
  <c r="L152" i="10"/>
  <c r="K152" i="10"/>
  <c r="K151" i="10" s="1"/>
  <c r="J152" i="10"/>
  <c r="I152" i="10"/>
  <c r="I151" i="10" s="1"/>
  <c r="L151" i="10"/>
  <c r="J151" i="10"/>
  <c r="L148" i="10"/>
  <c r="K148" i="10"/>
  <c r="K147" i="10" s="1"/>
  <c r="K146" i="10" s="1"/>
  <c r="J148" i="10"/>
  <c r="J147" i="10" s="1"/>
  <c r="J146" i="10" s="1"/>
  <c r="I148" i="10"/>
  <c r="I147" i="10" s="1"/>
  <c r="I146" i="10" s="1"/>
  <c r="L147" i="10"/>
  <c r="L146" i="10"/>
  <c r="L143" i="10"/>
  <c r="K143" i="10"/>
  <c r="K142" i="10" s="1"/>
  <c r="K141" i="10" s="1"/>
  <c r="K140" i="10" s="1"/>
  <c r="J143" i="10"/>
  <c r="J142" i="10" s="1"/>
  <c r="J141" i="10" s="1"/>
  <c r="I143" i="10"/>
  <c r="I142" i="10" s="1"/>
  <c r="I141" i="10" s="1"/>
  <c r="L142" i="10"/>
  <c r="L141" i="10"/>
  <c r="L138" i="10"/>
  <c r="K138" i="10"/>
  <c r="K137" i="10" s="1"/>
  <c r="K136" i="10" s="1"/>
  <c r="J138" i="10"/>
  <c r="I138" i="10"/>
  <c r="I137" i="10" s="1"/>
  <c r="I136" i="10" s="1"/>
  <c r="L137" i="10"/>
  <c r="L136" i="10" s="1"/>
  <c r="J137" i="10"/>
  <c r="J136" i="10" s="1"/>
  <c r="L134" i="10"/>
  <c r="K134" i="10"/>
  <c r="K133" i="10" s="1"/>
  <c r="K132" i="10" s="1"/>
  <c r="J134" i="10"/>
  <c r="I134" i="10"/>
  <c r="I133" i="10" s="1"/>
  <c r="I132" i="10" s="1"/>
  <c r="L133" i="10"/>
  <c r="L132" i="10" s="1"/>
  <c r="J133" i="10"/>
  <c r="J132" i="10" s="1"/>
  <c r="L130" i="10"/>
  <c r="K130" i="10"/>
  <c r="K129" i="10" s="1"/>
  <c r="K128" i="10" s="1"/>
  <c r="J130" i="10"/>
  <c r="I130" i="10"/>
  <c r="I129" i="10" s="1"/>
  <c r="I128" i="10" s="1"/>
  <c r="L129" i="10"/>
  <c r="L128" i="10" s="1"/>
  <c r="J129" i="10"/>
  <c r="J128" i="10" s="1"/>
  <c r="L126" i="10"/>
  <c r="K126" i="10"/>
  <c r="K125" i="10" s="1"/>
  <c r="K124" i="10" s="1"/>
  <c r="J126" i="10"/>
  <c r="I126" i="10"/>
  <c r="I125" i="10" s="1"/>
  <c r="I124" i="10" s="1"/>
  <c r="L125" i="10"/>
  <c r="L124" i="10" s="1"/>
  <c r="J125" i="10"/>
  <c r="J124" i="10" s="1"/>
  <c r="L122" i="10"/>
  <c r="L121" i="10" s="1"/>
  <c r="L120" i="10" s="1"/>
  <c r="K122" i="10"/>
  <c r="K121" i="10" s="1"/>
  <c r="K120" i="10" s="1"/>
  <c r="J122" i="10"/>
  <c r="I122" i="10"/>
  <c r="I121" i="10" s="1"/>
  <c r="I120" i="10" s="1"/>
  <c r="J121" i="10"/>
  <c r="J120" i="10" s="1"/>
  <c r="L117" i="10"/>
  <c r="L116" i="10" s="1"/>
  <c r="L115" i="10" s="1"/>
  <c r="L114" i="10" s="1"/>
  <c r="K117" i="10"/>
  <c r="K116" i="10" s="1"/>
  <c r="K115" i="10" s="1"/>
  <c r="J117" i="10"/>
  <c r="I117" i="10"/>
  <c r="I116" i="10" s="1"/>
  <c r="I115" i="10" s="1"/>
  <c r="J116" i="10"/>
  <c r="J115" i="10" s="1"/>
  <c r="L111" i="10"/>
  <c r="L110" i="10" s="1"/>
  <c r="K111" i="10"/>
  <c r="J111" i="10"/>
  <c r="J110" i="10" s="1"/>
  <c r="I111" i="10"/>
  <c r="K110" i="10"/>
  <c r="I110" i="10"/>
  <c r="L107" i="10"/>
  <c r="L106" i="10" s="1"/>
  <c r="L105" i="10" s="1"/>
  <c r="K107" i="10"/>
  <c r="K106" i="10" s="1"/>
  <c r="K105" i="10" s="1"/>
  <c r="J107" i="10"/>
  <c r="I107" i="10"/>
  <c r="I106" i="10" s="1"/>
  <c r="I105" i="10" s="1"/>
  <c r="J106" i="10"/>
  <c r="L102" i="10"/>
  <c r="L101" i="10" s="1"/>
  <c r="L100" i="10" s="1"/>
  <c r="K102" i="10"/>
  <c r="K101" i="10" s="1"/>
  <c r="K100" i="10" s="1"/>
  <c r="J102" i="10"/>
  <c r="I102" i="10"/>
  <c r="I101" i="10" s="1"/>
  <c r="I100" i="10" s="1"/>
  <c r="J101" i="10"/>
  <c r="J100" i="10" s="1"/>
  <c r="L97" i="10"/>
  <c r="L96" i="10" s="1"/>
  <c r="L95" i="10" s="1"/>
  <c r="K97" i="10"/>
  <c r="K96" i="10" s="1"/>
  <c r="K95" i="10" s="1"/>
  <c r="J97" i="10"/>
  <c r="I97" i="10"/>
  <c r="I96" i="10" s="1"/>
  <c r="I95" i="10" s="1"/>
  <c r="J96" i="10"/>
  <c r="J95" i="10" s="1"/>
  <c r="L90" i="10"/>
  <c r="L89" i="10" s="1"/>
  <c r="L88" i="10" s="1"/>
  <c r="L87" i="10" s="1"/>
  <c r="K90" i="10"/>
  <c r="J90" i="10"/>
  <c r="J89" i="10" s="1"/>
  <c r="J88" i="10" s="1"/>
  <c r="J87" i="10" s="1"/>
  <c r="I90" i="10"/>
  <c r="K89" i="10"/>
  <c r="K88" i="10" s="1"/>
  <c r="K87" i="10" s="1"/>
  <c r="I89" i="10"/>
  <c r="I88" i="10" s="1"/>
  <c r="I87" i="10" s="1"/>
  <c r="L85" i="10"/>
  <c r="K85" i="10"/>
  <c r="K84" i="10" s="1"/>
  <c r="K83" i="10" s="1"/>
  <c r="J85" i="10"/>
  <c r="J84" i="10" s="1"/>
  <c r="J83" i="10" s="1"/>
  <c r="I85" i="10"/>
  <c r="I84" i="10" s="1"/>
  <c r="I83" i="10" s="1"/>
  <c r="L84" i="10"/>
  <c r="L83" i="10" s="1"/>
  <c r="L79" i="10"/>
  <c r="K79" i="10"/>
  <c r="K78" i="10" s="1"/>
  <c r="J79" i="10"/>
  <c r="J78" i="10" s="1"/>
  <c r="I79" i="10"/>
  <c r="I78" i="10" s="1"/>
  <c r="L78" i="10"/>
  <c r="L74" i="10"/>
  <c r="L73" i="10" s="1"/>
  <c r="K74" i="10"/>
  <c r="J74" i="10"/>
  <c r="J73" i="10" s="1"/>
  <c r="I74" i="10"/>
  <c r="K73" i="10"/>
  <c r="I73" i="10"/>
  <c r="L69" i="10"/>
  <c r="L68" i="10" s="1"/>
  <c r="L67" i="10" s="1"/>
  <c r="L66" i="10" s="1"/>
  <c r="K69" i="10"/>
  <c r="K68" i="10" s="1"/>
  <c r="J69" i="10"/>
  <c r="I69" i="10"/>
  <c r="I68" i="10" s="1"/>
  <c r="J68" i="10"/>
  <c r="L49" i="10"/>
  <c r="L48" i="10" s="1"/>
  <c r="L47" i="10" s="1"/>
  <c r="L46" i="10" s="1"/>
  <c r="K49" i="10"/>
  <c r="J49" i="10"/>
  <c r="J48" i="10" s="1"/>
  <c r="J47" i="10" s="1"/>
  <c r="J46" i="10" s="1"/>
  <c r="I49" i="10"/>
  <c r="K48" i="10"/>
  <c r="K47" i="10" s="1"/>
  <c r="K46" i="10" s="1"/>
  <c r="I48" i="10"/>
  <c r="I47" i="10" s="1"/>
  <c r="I46" i="10" s="1"/>
  <c r="L44" i="10"/>
  <c r="K44" i="10"/>
  <c r="K43" i="10" s="1"/>
  <c r="K42" i="10" s="1"/>
  <c r="J44" i="10"/>
  <c r="J43" i="10" s="1"/>
  <c r="J42" i="10" s="1"/>
  <c r="I44" i="10"/>
  <c r="I43" i="10" s="1"/>
  <c r="I42" i="10" s="1"/>
  <c r="L43" i="10"/>
  <c r="L42" i="10" s="1"/>
  <c r="L40" i="10"/>
  <c r="K40" i="10"/>
  <c r="J40" i="10"/>
  <c r="I40" i="10"/>
  <c r="L38" i="10"/>
  <c r="L37" i="10" s="1"/>
  <c r="L36" i="10" s="1"/>
  <c r="L35" i="10" s="1"/>
  <c r="K38" i="10"/>
  <c r="K37" i="10" s="1"/>
  <c r="K36" i="10" s="1"/>
  <c r="J38" i="10"/>
  <c r="I38" i="10"/>
  <c r="I37" i="10" s="1"/>
  <c r="I36" i="10" s="1"/>
  <c r="J37" i="10"/>
  <c r="J36" i="10" s="1"/>
  <c r="J35" i="10" s="1"/>
  <c r="L366" i="14"/>
  <c r="K366" i="14"/>
  <c r="K365" i="14" s="1"/>
  <c r="J366" i="14"/>
  <c r="J365" i="14" s="1"/>
  <c r="I366" i="14"/>
  <c r="L365" i="14"/>
  <c r="I365" i="14"/>
  <c r="L363" i="14"/>
  <c r="L362" i="14" s="1"/>
  <c r="K363" i="14"/>
  <c r="K362" i="14" s="1"/>
  <c r="J363" i="14"/>
  <c r="J362" i="14" s="1"/>
  <c r="I363" i="14"/>
  <c r="I362" i="14" s="1"/>
  <c r="L360" i="14"/>
  <c r="L359" i="14" s="1"/>
  <c r="K360" i="14"/>
  <c r="J360" i="14"/>
  <c r="I360" i="14"/>
  <c r="K359" i="14"/>
  <c r="J359" i="14"/>
  <c r="I359" i="14"/>
  <c r="L356" i="14"/>
  <c r="K356" i="14"/>
  <c r="K355" i="14" s="1"/>
  <c r="J356" i="14"/>
  <c r="J355" i="14" s="1"/>
  <c r="I356" i="14"/>
  <c r="L355" i="14"/>
  <c r="I355" i="14"/>
  <c r="L352" i="14"/>
  <c r="L351" i="14" s="1"/>
  <c r="K352" i="14"/>
  <c r="K351" i="14" s="1"/>
  <c r="J352" i="14"/>
  <c r="J351" i="14" s="1"/>
  <c r="I352" i="14"/>
  <c r="I351" i="14" s="1"/>
  <c r="L348" i="14"/>
  <c r="L347" i="14" s="1"/>
  <c r="K348" i="14"/>
  <c r="J348" i="14"/>
  <c r="I348" i="14"/>
  <c r="I347" i="14" s="1"/>
  <c r="K347" i="14"/>
  <c r="J347" i="14"/>
  <c r="L344" i="14"/>
  <c r="K344" i="14"/>
  <c r="J344" i="14"/>
  <c r="I344" i="14"/>
  <c r="L341" i="14"/>
  <c r="K341" i="14"/>
  <c r="J341" i="14"/>
  <c r="I341" i="14"/>
  <c r="P339" i="14"/>
  <c r="O339" i="14"/>
  <c r="N339" i="14"/>
  <c r="M339" i="14"/>
  <c r="L339" i="14"/>
  <c r="K339" i="14"/>
  <c r="K338" i="14" s="1"/>
  <c r="J339" i="14"/>
  <c r="J338" i="14" s="1"/>
  <c r="I339" i="14"/>
  <c r="L338" i="14"/>
  <c r="I338" i="14"/>
  <c r="I337" i="14" s="1"/>
  <c r="L334" i="14"/>
  <c r="K334" i="14"/>
  <c r="K333" i="14" s="1"/>
  <c r="J334" i="14"/>
  <c r="J333" i="14" s="1"/>
  <c r="I334" i="14"/>
  <c r="L333" i="14"/>
  <c r="I333" i="14"/>
  <c r="L331" i="14"/>
  <c r="L330" i="14" s="1"/>
  <c r="K331" i="14"/>
  <c r="K330" i="14" s="1"/>
  <c r="J331" i="14"/>
  <c r="J330" i="14" s="1"/>
  <c r="I331" i="14"/>
  <c r="I330" i="14" s="1"/>
  <c r="L328" i="14"/>
  <c r="L327" i="14" s="1"/>
  <c r="K328" i="14"/>
  <c r="J328" i="14"/>
  <c r="I328" i="14"/>
  <c r="K327" i="14"/>
  <c r="J327" i="14"/>
  <c r="I327" i="14"/>
  <c r="L324" i="14"/>
  <c r="K324" i="14"/>
  <c r="K323" i="14" s="1"/>
  <c r="J324" i="14"/>
  <c r="J323" i="14" s="1"/>
  <c r="I324" i="14"/>
  <c r="L323" i="14"/>
  <c r="I323" i="14"/>
  <c r="L320" i="14"/>
  <c r="L319" i="14" s="1"/>
  <c r="K320" i="14"/>
  <c r="K319" i="14" s="1"/>
  <c r="J320" i="14"/>
  <c r="J319" i="14" s="1"/>
  <c r="I320" i="14"/>
  <c r="I319" i="14" s="1"/>
  <c r="L316" i="14"/>
  <c r="L315" i="14" s="1"/>
  <c r="K316" i="14"/>
  <c r="J316" i="14"/>
  <c r="I316" i="14"/>
  <c r="K315" i="14"/>
  <c r="J315" i="14"/>
  <c r="I315" i="14"/>
  <c r="L312" i="14"/>
  <c r="K312" i="14"/>
  <c r="J312" i="14"/>
  <c r="I312" i="14"/>
  <c r="L309" i="14"/>
  <c r="K309" i="14"/>
  <c r="J309" i="14"/>
  <c r="I309" i="14"/>
  <c r="L307" i="14"/>
  <c r="L306" i="14" s="1"/>
  <c r="K307" i="14"/>
  <c r="K306" i="14" s="1"/>
  <c r="J307" i="14"/>
  <c r="J306" i="14" s="1"/>
  <c r="I307" i="14"/>
  <c r="I306" i="14" s="1"/>
  <c r="I305" i="14" s="1"/>
  <c r="L301" i="14"/>
  <c r="K301" i="14"/>
  <c r="K300" i="14" s="1"/>
  <c r="J301" i="14"/>
  <c r="J300" i="14" s="1"/>
  <c r="I301" i="14"/>
  <c r="L300" i="14"/>
  <c r="I300" i="14"/>
  <c r="L298" i="14"/>
  <c r="L297" i="14" s="1"/>
  <c r="K298" i="14"/>
  <c r="K297" i="14" s="1"/>
  <c r="J298" i="14"/>
  <c r="J297" i="14" s="1"/>
  <c r="I298" i="14"/>
  <c r="I297" i="14" s="1"/>
  <c r="L295" i="14"/>
  <c r="L294" i="14" s="1"/>
  <c r="K295" i="14"/>
  <c r="J295" i="14"/>
  <c r="I295" i="14"/>
  <c r="I294" i="14" s="1"/>
  <c r="K294" i="14"/>
  <c r="J294" i="14"/>
  <c r="L291" i="14"/>
  <c r="K291" i="14"/>
  <c r="K290" i="14" s="1"/>
  <c r="J291" i="14"/>
  <c r="J290" i="14" s="1"/>
  <c r="I291" i="14"/>
  <c r="L290" i="14"/>
  <c r="I290" i="14"/>
  <c r="L287" i="14"/>
  <c r="L286" i="14" s="1"/>
  <c r="K287" i="14"/>
  <c r="K286" i="14" s="1"/>
  <c r="J287" i="14"/>
  <c r="J286" i="14" s="1"/>
  <c r="I287" i="14"/>
  <c r="I286" i="14" s="1"/>
  <c r="L283" i="14"/>
  <c r="L282" i="14" s="1"/>
  <c r="K283" i="14"/>
  <c r="J283" i="14"/>
  <c r="I283" i="14"/>
  <c r="I282" i="14" s="1"/>
  <c r="K282" i="14"/>
  <c r="J282" i="14"/>
  <c r="L279" i="14"/>
  <c r="K279" i="14"/>
  <c r="J279" i="14"/>
  <c r="I279" i="14"/>
  <c r="L276" i="14"/>
  <c r="K276" i="14"/>
  <c r="J276" i="14"/>
  <c r="I276" i="14"/>
  <c r="L274" i="14"/>
  <c r="L273" i="14" s="1"/>
  <c r="K274" i="14"/>
  <c r="K273" i="14" s="1"/>
  <c r="J274" i="14"/>
  <c r="J273" i="14" s="1"/>
  <c r="I274" i="14"/>
  <c r="I273" i="14" s="1"/>
  <c r="L269" i="14"/>
  <c r="L268" i="14" s="1"/>
  <c r="K269" i="14"/>
  <c r="K268" i="14" s="1"/>
  <c r="J269" i="14"/>
  <c r="J268" i="14" s="1"/>
  <c r="I269" i="14"/>
  <c r="I268" i="14" s="1"/>
  <c r="L266" i="14"/>
  <c r="L265" i="14" s="1"/>
  <c r="K266" i="14"/>
  <c r="J266" i="14"/>
  <c r="I266" i="14"/>
  <c r="K265" i="14"/>
  <c r="J265" i="14"/>
  <c r="I265" i="14"/>
  <c r="L263" i="14"/>
  <c r="K263" i="14"/>
  <c r="K262" i="14" s="1"/>
  <c r="J263" i="14"/>
  <c r="J262" i="14" s="1"/>
  <c r="I263" i="14"/>
  <c r="L262" i="14"/>
  <c r="I262" i="14"/>
  <c r="L259" i="14"/>
  <c r="L258" i="14" s="1"/>
  <c r="K259" i="14"/>
  <c r="K258" i="14" s="1"/>
  <c r="J259" i="14"/>
  <c r="J258" i="14" s="1"/>
  <c r="I259" i="14"/>
  <c r="I258" i="14" s="1"/>
  <c r="L255" i="14"/>
  <c r="L254" i="14" s="1"/>
  <c r="K255" i="14"/>
  <c r="J255" i="14"/>
  <c r="I255" i="14"/>
  <c r="K254" i="14"/>
  <c r="J254" i="14"/>
  <c r="I254" i="14"/>
  <c r="L251" i="14"/>
  <c r="K251" i="14"/>
  <c r="K250" i="14" s="1"/>
  <c r="J251" i="14"/>
  <c r="J250" i="14" s="1"/>
  <c r="I251" i="14"/>
  <c r="L250" i="14"/>
  <c r="I250" i="14"/>
  <c r="L247" i="14"/>
  <c r="K247" i="14"/>
  <c r="J247" i="14"/>
  <c r="I247" i="14"/>
  <c r="L244" i="14"/>
  <c r="K244" i="14"/>
  <c r="J244" i="14"/>
  <c r="I244" i="14"/>
  <c r="L242" i="14"/>
  <c r="L241" i="14" s="1"/>
  <c r="L240" i="14" s="1"/>
  <c r="K242" i="14"/>
  <c r="J242" i="14"/>
  <c r="I242" i="14"/>
  <c r="K241" i="14"/>
  <c r="J241" i="14"/>
  <c r="I241" i="14"/>
  <c r="L235" i="14"/>
  <c r="L234" i="14" s="1"/>
  <c r="L233" i="14" s="1"/>
  <c r="K235" i="14"/>
  <c r="K234" i="14" s="1"/>
  <c r="K233" i="14" s="1"/>
  <c r="J235" i="14"/>
  <c r="J234" i="14" s="1"/>
  <c r="J233" i="14" s="1"/>
  <c r="I235" i="14"/>
  <c r="I234" i="14" s="1"/>
  <c r="I233" i="14" s="1"/>
  <c r="L231" i="14"/>
  <c r="K231" i="14"/>
  <c r="K230" i="14" s="1"/>
  <c r="K229" i="14" s="1"/>
  <c r="J231" i="14"/>
  <c r="J230" i="14" s="1"/>
  <c r="J229" i="14" s="1"/>
  <c r="I231" i="14"/>
  <c r="I230" i="14" s="1"/>
  <c r="I229" i="14" s="1"/>
  <c r="L230" i="14"/>
  <c r="L229" i="14"/>
  <c r="P222" i="14"/>
  <c r="O222" i="14"/>
  <c r="N222" i="14"/>
  <c r="M222" i="14"/>
  <c r="L222" i="14"/>
  <c r="K222" i="14"/>
  <c r="K221" i="14" s="1"/>
  <c r="J222" i="14"/>
  <c r="J221" i="14" s="1"/>
  <c r="I222" i="14"/>
  <c r="L221" i="14"/>
  <c r="I221" i="14"/>
  <c r="L219" i="14"/>
  <c r="K219" i="14"/>
  <c r="K218" i="14" s="1"/>
  <c r="J219" i="14"/>
  <c r="J218" i="14" s="1"/>
  <c r="I219" i="14"/>
  <c r="I218" i="14" s="1"/>
  <c r="I217" i="14" s="1"/>
  <c r="L218" i="14"/>
  <c r="L217" i="14"/>
  <c r="L212" i="14"/>
  <c r="L211" i="14" s="1"/>
  <c r="L210" i="14" s="1"/>
  <c r="K212" i="14"/>
  <c r="K211" i="14" s="1"/>
  <c r="K210" i="14" s="1"/>
  <c r="J212" i="14"/>
  <c r="J211" i="14" s="1"/>
  <c r="J210" i="14" s="1"/>
  <c r="I212" i="14"/>
  <c r="I211" i="14" s="1"/>
  <c r="I210" i="14" s="1"/>
  <c r="L208" i="14"/>
  <c r="K208" i="14"/>
  <c r="K207" i="14" s="1"/>
  <c r="J208" i="14"/>
  <c r="J207" i="14" s="1"/>
  <c r="I208" i="14"/>
  <c r="I207" i="14" s="1"/>
  <c r="L207" i="14"/>
  <c r="L203" i="14"/>
  <c r="L202" i="14" s="1"/>
  <c r="K203" i="14"/>
  <c r="J203" i="14"/>
  <c r="I203" i="14"/>
  <c r="K202" i="14"/>
  <c r="J202" i="14"/>
  <c r="I202" i="14"/>
  <c r="L197" i="14"/>
  <c r="K197" i="14"/>
  <c r="J197" i="14"/>
  <c r="J196" i="14" s="1"/>
  <c r="I197" i="14"/>
  <c r="L196" i="14"/>
  <c r="K196" i="14"/>
  <c r="I196" i="14"/>
  <c r="L192" i="14"/>
  <c r="L191" i="14" s="1"/>
  <c r="K192" i="14"/>
  <c r="K191" i="14" s="1"/>
  <c r="J192" i="14"/>
  <c r="J191" i="14" s="1"/>
  <c r="I192" i="14"/>
  <c r="I191" i="14" s="1"/>
  <c r="L189" i="14"/>
  <c r="L188" i="14" s="1"/>
  <c r="L187" i="14" s="1"/>
  <c r="L186" i="14" s="1"/>
  <c r="K189" i="14"/>
  <c r="J189" i="14"/>
  <c r="I189" i="14"/>
  <c r="K188" i="14"/>
  <c r="J188" i="14"/>
  <c r="I188" i="14"/>
  <c r="L181" i="14"/>
  <c r="K181" i="14"/>
  <c r="K180" i="14" s="1"/>
  <c r="J181" i="14"/>
  <c r="J180" i="14" s="1"/>
  <c r="I181" i="14"/>
  <c r="I180" i="14" s="1"/>
  <c r="L180" i="14"/>
  <c r="L176" i="14"/>
  <c r="K176" i="14"/>
  <c r="K175" i="14" s="1"/>
  <c r="K174" i="14" s="1"/>
  <c r="J176" i="14"/>
  <c r="J175" i="14" s="1"/>
  <c r="I176" i="14"/>
  <c r="I175" i="14" s="1"/>
  <c r="L175" i="14"/>
  <c r="L174" i="14"/>
  <c r="L172" i="14"/>
  <c r="K172" i="14"/>
  <c r="K171" i="14" s="1"/>
  <c r="K170" i="14" s="1"/>
  <c r="J172" i="14"/>
  <c r="J171" i="14" s="1"/>
  <c r="J170" i="14" s="1"/>
  <c r="I172" i="14"/>
  <c r="I171" i="14" s="1"/>
  <c r="I170" i="14" s="1"/>
  <c r="L171" i="14"/>
  <c r="L170" i="14"/>
  <c r="L169" i="14" s="1"/>
  <c r="L167" i="14"/>
  <c r="K167" i="14"/>
  <c r="K166" i="14" s="1"/>
  <c r="J167" i="14"/>
  <c r="J166" i="14" s="1"/>
  <c r="I167" i="14"/>
  <c r="I166" i="14" s="1"/>
  <c r="L166" i="14"/>
  <c r="L162" i="14"/>
  <c r="K162" i="14"/>
  <c r="K161" i="14" s="1"/>
  <c r="J162" i="14"/>
  <c r="J161" i="14" s="1"/>
  <c r="J160" i="14" s="1"/>
  <c r="J159" i="14" s="1"/>
  <c r="I162" i="14"/>
  <c r="I161" i="14" s="1"/>
  <c r="I160" i="14" s="1"/>
  <c r="I159" i="14" s="1"/>
  <c r="L161" i="14"/>
  <c r="L160" i="14"/>
  <c r="L159" i="14" s="1"/>
  <c r="L156" i="14"/>
  <c r="K156" i="14"/>
  <c r="K155" i="14" s="1"/>
  <c r="K154" i="14" s="1"/>
  <c r="J156" i="14"/>
  <c r="J155" i="14" s="1"/>
  <c r="J154" i="14" s="1"/>
  <c r="I156" i="14"/>
  <c r="I155" i="14" s="1"/>
  <c r="I154" i="14" s="1"/>
  <c r="L155" i="14"/>
  <c r="L154" i="14" s="1"/>
  <c r="L152" i="14"/>
  <c r="K152" i="14"/>
  <c r="K151" i="14" s="1"/>
  <c r="J152" i="14"/>
  <c r="J151" i="14" s="1"/>
  <c r="I152" i="14"/>
  <c r="I151" i="14" s="1"/>
  <c r="L151" i="14"/>
  <c r="L148" i="14"/>
  <c r="K148" i="14"/>
  <c r="K147" i="14" s="1"/>
  <c r="K146" i="14" s="1"/>
  <c r="J148" i="14"/>
  <c r="J147" i="14" s="1"/>
  <c r="J146" i="14" s="1"/>
  <c r="I148" i="14"/>
  <c r="I147" i="14" s="1"/>
  <c r="I146" i="14" s="1"/>
  <c r="L147" i="14"/>
  <c r="L146" i="14"/>
  <c r="L143" i="14"/>
  <c r="K143" i="14"/>
  <c r="K142" i="14" s="1"/>
  <c r="K141" i="14" s="1"/>
  <c r="J143" i="14"/>
  <c r="J142" i="14" s="1"/>
  <c r="J141" i="14" s="1"/>
  <c r="I143" i="14"/>
  <c r="I142" i="14" s="1"/>
  <c r="I141" i="14" s="1"/>
  <c r="L142" i="14"/>
  <c r="L141" i="14"/>
  <c r="L140" i="14" s="1"/>
  <c r="L138" i="14"/>
  <c r="K138" i="14"/>
  <c r="K137" i="14" s="1"/>
  <c r="K136" i="14" s="1"/>
  <c r="J138" i="14"/>
  <c r="J137" i="14" s="1"/>
  <c r="J136" i="14" s="1"/>
  <c r="I138" i="14"/>
  <c r="I137" i="14" s="1"/>
  <c r="I136" i="14" s="1"/>
  <c r="L137" i="14"/>
  <c r="L136" i="14" s="1"/>
  <c r="L134" i="14"/>
  <c r="K134" i="14"/>
  <c r="K133" i="14" s="1"/>
  <c r="K132" i="14" s="1"/>
  <c r="J134" i="14"/>
  <c r="J133" i="14" s="1"/>
  <c r="J132" i="14" s="1"/>
  <c r="I134" i="14"/>
  <c r="I133" i="14" s="1"/>
  <c r="I132" i="14" s="1"/>
  <c r="L133" i="14"/>
  <c r="L132" i="14" s="1"/>
  <c r="L130" i="14"/>
  <c r="K130" i="14"/>
  <c r="K129" i="14" s="1"/>
  <c r="K128" i="14" s="1"/>
  <c r="J130" i="14"/>
  <c r="J129" i="14" s="1"/>
  <c r="J128" i="14" s="1"/>
  <c r="I130" i="14"/>
  <c r="I129" i="14" s="1"/>
  <c r="I128" i="14" s="1"/>
  <c r="L129" i="14"/>
  <c r="L128" i="14" s="1"/>
  <c r="L126" i="14"/>
  <c r="K126" i="14"/>
  <c r="K125" i="14" s="1"/>
  <c r="K124" i="14" s="1"/>
  <c r="J126" i="14"/>
  <c r="J125" i="14" s="1"/>
  <c r="J124" i="14" s="1"/>
  <c r="I126" i="14"/>
  <c r="I125" i="14" s="1"/>
  <c r="I124" i="14" s="1"/>
  <c r="L125" i="14"/>
  <c r="L124" i="14" s="1"/>
  <c r="L122" i="14"/>
  <c r="K122" i="14"/>
  <c r="K121" i="14" s="1"/>
  <c r="K120" i="14" s="1"/>
  <c r="J122" i="14"/>
  <c r="J121" i="14" s="1"/>
  <c r="J120" i="14" s="1"/>
  <c r="I122" i="14"/>
  <c r="I121" i="14" s="1"/>
  <c r="I120" i="14" s="1"/>
  <c r="L121" i="14"/>
  <c r="L120" i="14" s="1"/>
  <c r="L117" i="14"/>
  <c r="K117" i="14"/>
  <c r="K116" i="14" s="1"/>
  <c r="K115" i="14" s="1"/>
  <c r="J117" i="14"/>
  <c r="J116" i="14" s="1"/>
  <c r="J115" i="14" s="1"/>
  <c r="J114" i="14" s="1"/>
  <c r="I117" i="14"/>
  <c r="I116" i="14" s="1"/>
  <c r="I115" i="14" s="1"/>
  <c r="I114" i="14" s="1"/>
  <c r="L116" i="14"/>
  <c r="L115" i="14" s="1"/>
  <c r="L111" i="14"/>
  <c r="L110" i="14" s="1"/>
  <c r="K111" i="14"/>
  <c r="J111" i="14"/>
  <c r="I111" i="14"/>
  <c r="K110" i="14"/>
  <c r="J110" i="14"/>
  <c r="I110" i="14"/>
  <c r="L107" i="14"/>
  <c r="K107" i="14"/>
  <c r="K106" i="14" s="1"/>
  <c r="K105" i="14" s="1"/>
  <c r="J107" i="14"/>
  <c r="J106" i="14" s="1"/>
  <c r="J105" i="14" s="1"/>
  <c r="I107" i="14"/>
  <c r="I106" i="14" s="1"/>
  <c r="I105" i="14" s="1"/>
  <c r="L106" i="14"/>
  <c r="L102" i="14"/>
  <c r="K102" i="14"/>
  <c r="K101" i="14" s="1"/>
  <c r="K100" i="14" s="1"/>
  <c r="J102" i="14"/>
  <c r="J101" i="14" s="1"/>
  <c r="J100" i="14" s="1"/>
  <c r="I102" i="14"/>
  <c r="I101" i="14" s="1"/>
  <c r="I100" i="14" s="1"/>
  <c r="L101" i="14"/>
  <c r="L100" i="14" s="1"/>
  <c r="L97" i="14"/>
  <c r="K97" i="14"/>
  <c r="K96" i="14" s="1"/>
  <c r="K95" i="14" s="1"/>
  <c r="J97" i="14"/>
  <c r="J96" i="14" s="1"/>
  <c r="J95" i="14" s="1"/>
  <c r="I97" i="14"/>
  <c r="I96" i="14" s="1"/>
  <c r="I95" i="14" s="1"/>
  <c r="L96" i="14"/>
  <c r="L95" i="14" s="1"/>
  <c r="L90" i="14"/>
  <c r="L89" i="14" s="1"/>
  <c r="L88" i="14" s="1"/>
  <c r="L87" i="14" s="1"/>
  <c r="K90" i="14"/>
  <c r="J90" i="14"/>
  <c r="I90" i="14"/>
  <c r="K89" i="14"/>
  <c r="K88" i="14" s="1"/>
  <c r="K87" i="14" s="1"/>
  <c r="J89" i="14"/>
  <c r="J88" i="14" s="1"/>
  <c r="J87" i="14" s="1"/>
  <c r="I89" i="14"/>
  <c r="I88" i="14" s="1"/>
  <c r="I87" i="14" s="1"/>
  <c r="L85" i="14"/>
  <c r="K85" i="14"/>
  <c r="K84" i="14" s="1"/>
  <c r="K83" i="14" s="1"/>
  <c r="J85" i="14"/>
  <c r="J84" i="14" s="1"/>
  <c r="J83" i="14" s="1"/>
  <c r="I85" i="14"/>
  <c r="I84" i="14" s="1"/>
  <c r="I83" i="14" s="1"/>
  <c r="L84" i="14"/>
  <c r="L83" i="14"/>
  <c r="L79" i="14"/>
  <c r="L78" i="14" s="1"/>
  <c r="K79" i="14"/>
  <c r="K78" i="14" s="1"/>
  <c r="J79" i="14"/>
  <c r="J78" i="14" s="1"/>
  <c r="I79" i="14"/>
  <c r="I78" i="14" s="1"/>
  <c r="L74" i="14"/>
  <c r="L73" i="14" s="1"/>
  <c r="K74" i="14"/>
  <c r="J74" i="14"/>
  <c r="I74" i="14"/>
  <c r="K73" i="14"/>
  <c r="J73" i="14"/>
  <c r="I73" i="14"/>
  <c r="L69" i="14"/>
  <c r="K69" i="14"/>
  <c r="K68" i="14" s="1"/>
  <c r="J69" i="14"/>
  <c r="J68" i="14" s="1"/>
  <c r="J67" i="14" s="1"/>
  <c r="J66" i="14" s="1"/>
  <c r="I69" i="14"/>
  <c r="I68" i="14" s="1"/>
  <c r="L68" i="14"/>
  <c r="L49" i="14"/>
  <c r="L48" i="14" s="1"/>
  <c r="L47" i="14" s="1"/>
  <c r="L46" i="14" s="1"/>
  <c r="K49" i="14"/>
  <c r="J49" i="14"/>
  <c r="I49" i="14"/>
  <c r="K48" i="14"/>
  <c r="K47" i="14" s="1"/>
  <c r="K46" i="14" s="1"/>
  <c r="J48" i="14"/>
  <c r="J47" i="14" s="1"/>
  <c r="J46" i="14" s="1"/>
  <c r="I48" i="14"/>
  <c r="I47" i="14" s="1"/>
  <c r="I46" i="14" s="1"/>
  <c r="L44" i="14"/>
  <c r="L43" i="14" s="1"/>
  <c r="L42" i="14" s="1"/>
  <c r="K44" i="14"/>
  <c r="K43" i="14" s="1"/>
  <c r="K42" i="14" s="1"/>
  <c r="J44" i="14"/>
  <c r="J43" i="14" s="1"/>
  <c r="J42" i="14" s="1"/>
  <c r="I44" i="14"/>
  <c r="I43" i="14" s="1"/>
  <c r="I42" i="14" s="1"/>
  <c r="L40" i="14"/>
  <c r="K40" i="14"/>
  <c r="K37" i="14" s="1"/>
  <c r="K36" i="14" s="1"/>
  <c r="K35" i="14" s="1"/>
  <c r="J40" i="14"/>
  <c r="I40" i="14"/>
  <c r="L38" i="14"/>
  <c r="K38" i="14"/>
  <c r="J38" i="14"/>
  <c r="J37" i="14" s="1"/>
  <c r="J36" i="14" s="1"/>
  <c r="J35" i="14" s="1"/>
  <c r="I38" i="14"/>
  <c r="I37" i="14" s="1"/>
  <c r="I36" i="14" s="1"/>
  <c r="I35" i="14" s="1"/>
  <c r="L37" i="14"/>
  <c r="L36" i="14" s="1"/>
  <c r="L35" i="14" s="1"/>
  <c r="G31" i="16"/>
  <c r="G24" i="16" s="1"/>
  <c r="G41" i="16" s="1"/>
  <c r="D31" i="16"/>
  <c r="D24" i="16" s="1"/>
  <c r="D41" i="16" s="1"/>
  <c r="C40" i="16"/>
  <c r="C39" i="16"/>
  <c r="C38" i="16"/>
  <c r="C37" i="16"/>
  <c r="C36" i="16"/>
  <c r="C35" i="16"/>
  <c r="C34" i="16"/>
  <c r="C33" i="16"/>
  <c r="H31" i="16"/>
  <c r="F31" i="16"/>
  <c r="E31" i="16"/>
  <c r="C30" i="16"/>
  <c r="C29" i="16"/>
  <c r="C28" i="16"/>
  <c r="C27" i="16"/>
  <c r="C26" i="16"/>
  <c r="C25" i="16"/>
  <c r="H24" i="16"/>
  <c r="H41" i="16" s="1"/>
  <c r="F24" i="16"/>
  <c r="F41" i="16" s="1"/>
  <c r="E24" i="16"/>
  <c r="E41" i="16" s="1"/>
  <c r="C23" i="16"/>
  <c r="C22" i="16"/>
  <c r="C20" i="16"/>
  <c r="K305" i="12" l="1"/>
  <c r="K304" i="12" s="1"/>
  <c r="J169" i="12"/>
  <c r="K169" i="12"/>
  <c r="I272" i="12"/>
  <c r="J272" i="12"/>
  <c r="J140" i="12"/>
  <c r="I240" i="12"/>
  <c r="I239" i="12" s="1"/>
  <c r="K272" i="12"/>
  <c r="K140" i="12"/>
  <c r="K34" i="12" s="1"/>
  <c r="J240" i="12"/>
  <c r="K94" i="12"/>
  <c r="L140" i="12"/>
  <c r="I187" i="12"/>
  <c r="I186" i="12" s="1"/>
  <c r="K240" i="12"/>
  <c r="I305" i="12"/>
  <c r="I337" i="12"/>
  <c r="J94" i="12"/>
  <c r="J67" i="12"/>
  <c r="J66" i="12" s="1"/>
  <c r="J34" i="12" s="1"/>
  <c r="L94" i="12"/>
  <c r="L34" i="12" s="1"/>
  <c r="L369" i="12" s="1"/>
  <c r="I140" i="12"/>
  <c r="J187" i="12"/>
  <c r="J186" i="12" s="1"/>
  <c r="L240" i="12"/>
  <c r="L239" i="12" s="1"/>
  <c r="J305" i="12"/>
  <c r="J337" i="12"/>
  <c r="I114" i="12"/>
  <c r="I34" i="12" s="1"/>
  <c r="K186" i="12"/>
  <c r="L186" i="12"/>
  <c r="L185" i="12" s="1"/>
  <c r="J67" i="9"/>
  <c r="J66" i="9" s="1"/>
  <c r="K187" i="9"/>
  <c r="K186" i="9" s="1"/>
  <c r="I272" i="9"/>
  <c r="K67" i="9"/>
  <c r="K66" i="9" s="1"/>
  <c r="K34" i="9" s="1"/>
  <c r="J94" i="9"/>
  <c r="J34" i="9" s="1"/>
  <c r="L187" i="9"/>
  <c r="L186" i="9" s="1"/>
  <c r="I240" i="9"/>
  <c r="J272" i="9"/>
  <c r="L305" i="9"/>
  <c r="L304" i="9" s="1"/>
  <c r="L67" i="9"/>
  <c r="L66" i="9" s="1"/>
  <c r="I217" i="9"/>
  <c r="I186" i="9" s="1"/>
  <c r="I305" i="9"/>
  <c r="I67" i="9"/>
  <c r="I66" i="9" s="1"/>
  <c r="J105" i="9"/>
  <c r="J114" i="9"/>
  <c r="J240" i="9"/>
  <c r="J239" i="9" s="1"/>
  <c r="L272" i="9"/>
  <c r="K272" i="9"/>
  <c r="I94" i="9"/>
  <c r="K105" i="9"/>
  <c r="K94" i="9" s="1"/>
  <c r="K114" i="9"/>
  <c r="K240" i="9"/>
  <c r="K304" i="9"/>
  <c r="L105" i="9"/>
  <c r="L94" i="9" s="1"/>
  <c r="L114" i="9"/>
  <c r="L240" i="9"/>
  <c r="L239" i="9" s="1"/>
  <c r="I114" i="9"/>
  <c r="I169" i="9"/>
  <c r="I35" i="9"/>
  <c r="I34" i="9" s="1"/>
  <c r="I160" i="9"/>
  <c r="I159" i="9" s="1"/>
  <c r="J169" i="9"/>
  <c r="J186" i="9"/>
  <c r="J305" i="9"/>
  <c r="J304" i="9" s="1"/>
  <c r="I337" i="9"/>
  <c r="J114" i="7"/>
  <c r="I169" i="7"/>
  <c r="J240" i="7"/>
  <c r="J239" i="7" s="1"/>
  <c r="J185" i="7" s="1"/>
  <c r="K67" i="7"/>
  <c r="K66" i="7" s="1"/>
  <c r="K34" i="7" s="1"/>
  <c r="I114" i="7"/>
  <c r="J169" i="7"/>
  <c r="I272" i="7"/>
  <c r="I239" i="7" s="1"/>
  <c r="I305" i="7"/>
  <c r="I304" i="7" s="1"/>
  <c r="J67" i="7"/>
  <c r="J66" i="7" s="1"/>
  <c r="L239" i="7"/>
  <c r="L185" i="7" s="1"/>
  <c r="J105" i="7"/>
  <c r="J94" i="7" s="1"/>
  <c r="I94" i="7"/>
  <c r="K105" i="7"/>
  <c r="K169" i="7"/>
  <c r="J337" i="7"/>
  <c r="K114" i="7"/>
  <c r="I160" i="7"/>
  <c r="I159" i="7" s="1"/>
  <c r="L169" i="7"/>
  <c r="K272" i="7"/>
  <c r="K239" i="7" s="1"/>
  <c r="K305" i="7"/>
  <c r="K304" i="7" s="1"/>
  <c r="L34" i="7"/>
  <c r="K94" i="7"/>
  <c r="I187" i="7"/>
  <c r="I186" i="7" s="1"/>
  <c r="L272" i="7"/>
  <c r="L305" i="7"/>
  <c r="L304" i="7" s="1"/>
  <c r="I35" i="7"/>
  <c r="L94" i="7"/>
  <c r="K160" i="7"/>
  <c r="K159" i="7" s="1"/>
  <c r="K187" i="7"/>
  <c r="K186" i="7" s="1"/>
  <c r="J272" i="7"/>
  <c r="I337" i="7"/>
  <c r="J304" i="7"/>
  <c r="L304" i="5"/>
  <c r="L185" i="5" s="1"/>
  <c r="L34" i="5"/>
  <c r="J67" i="5"/>
  <c r="J66" i="5" s="1"/>
  <c r="J34" i="5" s="1"/>
  <c r="L94" i="5"/>
  <c r="J105" i="5"/>
  <c r="J114" i="5"/>
  <c r="I35" i="5"/>
  <c r="K67" i="5"/>
  <c r="K66" i="5" s="1"/>
  <c r="I94" i="5"/>
  <c r="K105" i="5"/>
  <c r="K114" i="5"/>
  <c r="J94" i="5"/>
  <c r="K94" i="5"/>
  <c r="K34" i="5" s="1"/>
  <c r="K369" i="5" s="1"/>
  <c r="L67" i="5"/>
  <c r="L66" i="5" s="1"/>
  <c r="L105" i="5"/>
  <c r="L114" i="5"/>
  <c r="I114" i="5"/>
  <c r="K169" i="5"/>
  <c r="I272" i="5"/>
  <c r="L169" i="5"/>
  <c r="J240" i="5"/>
  <c r="J239" i="5" s="1"/>
  <c r="J337" i="5"/>
  <c r="J304" i="5" s="1"/>
  <c r="J140" i="5"/>
  <c r="I174" i="5"/>
  <c r="I169" i="5" s="1"/>
  <c r="K240" i="5"/>
  <c r="K239" i="5" s="1"/>
  <c r="I305" i="5"/>
  <c r="I304" i="5" s="1"/>
  <c r="K337" i="5"/>
  <c r="I140" i="5"/>
  <c r="L240" i="5"/>
  <c r="L239" i="5" s="1"/>
  <c r="I240" i="5"/>
  <c r="I239" i="5" s="1"/>
  <c r="L337" i="5"/>
  <c r="I186" i="5"/>
  <c r="I185" i="5" s="1"/>
  <c r="K305" i="5"/>
  <c r="K304" i="5" s="1"/>
  <c r="K185" i="5" s="1"/>
  <c r="K240" i="10"/>
  <c r="K239" i="10" s="1"/>
  <c r="K185" i="10" s="1"/>
  <c r="K305" i="10"/>
  <c r="K304" i="10" s="1"/>
  <c r="K337" i="10"/>
  <c r="K35" i="10"/>
  <c r="L94" i="10"/>
  <c r="J272" i="10"/>
  <c r="I305" i="10"/>
  <c r="I304" i="10" s="1"/>
  <c r="I240" i="10"/>
  <c r="I239" i="10" s="1"/>
  <c r="K94" i="10"/>
  <c r="J187" i="10"/>
  <c r="J186" i="10" s="1"/>
  <c r="J185" i="10" s="1"/>
  <c r="L34" i="10"/>
  <c r="K272" i="10"/>
  <c r="I94" i="10"/>
  <c r="J240" i="10"/>
  <c r="J239" i="10" s="1"/>
  <c r="L140" i="10"/>
  <c r="L240" i="10"/>
  <c r="I35" i="10"/>
  <c r="J304" i="10"/>
  <c r="I160" i="10"/>
  <c r="I159" i="10" s="1"/>
  <c r="I169" i="10"/>
  <c r="L272" i="10"/>
  <c r="L305" i="10"/>
  <c r="L304" i="10" s="1"/>
  <c r="J67" i="10"/>
  <c r="J66" i="10" s="1"/>
  <c r="J34" i="10" s="1"/>
  <c r="J369" i="10" s="1"/>
  <c r="J114" i="10"/>
  <c r="I140" i="10"/>
  <c r="J169" i="10"/>
  <c r="I67" i="10"/>
  <c r="I66" i="10" s="1"/>
  <c r="J105" i="10"/>
  <c r="I114" i="10"/>
  <c r="J140" i="10"/>
  <c r="K160" i="10"/>
  <c r="K159" i="10" s="1"/>
  <c r="K169" i="10"/>
  <c r="K67" i="10"/>
  <c r="K66" i="10" s="1"/>
  <c r="J94" i="10"/>
  <c r="K114" i="10"/>
  <c r="I187" i="10"/>
  <c r="I186" i="10" s="1"/>
  <c r="L337" i="10"/>
  <c r="K94" i="14"/>
  <c r="I169" i="14"/>
  <c r="I304" i="14"/>
  <c r="J305" i="14"/>
  <c r="J337" i="14"/>
  <c r="K169" i="14"/>
  <c r="K305" i="14"/>
  <c r="K337" i="14"/>
  <c r="L239" i="14"/>
  <c r="I94" i="14"/>
  <c r="J94" i="14"/>
  <c r="L337" i="14"/>
  <c r="K160" i="14"/>
  <c r="K159" i="14" s="1"/>
  <c r="I187" i="14"/>
  <c r="I186" i="14" s="1"/>
  <c r="I240" i="14"/>
  <c r="L305" i="14"/>
  <c r="L67" i="14"/>
  <c r="L66" i="14" s="1"/>
  <c r="J140" i="14"/>
  <c r="J187" i="14"/>
  <c r="J217" i="14"/>
  <c r="J240" i="14"/>
  <c r="J239" i="14" s="1"/>
  <c r="I272" i="14"/>
  <c r="I67" i="14"/>
  <c r="I66" i="14" s="1"/>
  <c r="I34" i="14" s="1"/>
  <c r="K140" i="14"/>
  <c r="K187" i="14"/>
  <c r="K217" i="14"/>
  <c r="K240" i="14"/>
  <c r="J272" i="14"/>
  <c r="I140" i="14"/>
  <c r="I174" i="14"/>
  <c r="K272" i="14"/>
  <c r="K67" i="14"/>
  <c r="K66" i="14" s="1"/>
  <c r="K34" i="14" s="1"/>
  <c r="L105" i="14"/>
  <c r="L94" i="14" s="1"/>
  <c r="L34" i="14" s="1"/>
  <c r="L114" i="14"/>
  <c r="J174" i="14"/>
  <c r="J169" i="14" s="1"/>
  <c r="L272" i="14"/>
  <c r="K114" i="14"/>
  <c r="C31" i="16"/>
  <c r="C41" i="16"/>
  <c r="C24" i="16"/>
  <c r="I304" i="12" l="1"/>
  <c r="I185" i="12"/>
  <c r="I369" i="12" s="1"/>
  <c r="K239" i="12"/>
  <c r="J304" i="12"/>
  <c r="K185" i="12"/>
  <c r="K369" i="12" s="1"/>
  <c r="J239" i="12"/>
  <c r="J185" i="12" s="1"/>
  <c r="J369" i="12" s="1"/>
  <c r="L34" i="9"/>
  <c r="L369" i="9" s="1"/>
  <c r="J369" i="9"/>
  <c r="I239" i="9"/>
  <c r="I185" i="9" s="1"/>
  <c r="I369" i="9" s="1"/>
  <c r="L185" i="9"/>
  <c r="J185" i="9"/>
  <c r="K239" i="9"/>
  <c r="K185" i="9" s="1"/>
  <c r="K369" i="9" s="1"/>
  <c r="I304" i="9"/>
  <c r="J34" i="7"/>
  <c r="J369" i="7" s="1"/>
  <c r="I34" i="7"/>
  <c r="I369" i="7" s="1"/>
  <c r="K185" i="7"/>
  <c r="K369" i="7" s="1"/>
  <c r="I185" i="7"/>
  <c r="L369" i="7"/>
  <c r="J185" i="5"/>
  <c r="J369" i="5" s="1"/>
  <c r="I34" i="5"/>
  <c r="I369" i="5" s="1"/>
  <c r="L369" i="5"/>
  <c r="L369" i="10"/>
  <c r="I34" i="10"/>
  <c r="L239" i="10"/>
  <c r="L185" i="10" s="1"/>
  <c r="K34" i="10"/>
  <c r="K369" i="10" s="1"/>
  <c r="I185" i="10"/>
  <c r="J34" i="14"/>
  <c r="J369" i="14" s="1"/>
  <c r="L369" i="14"/>
  <c r="K186" i="14"/>
  <c r="K304" i="14"/>
  <c r="L304" i="14"/>
  <c r="L185" i="14" s="1"/>
  <c r="J186" i="14"/>
  <c r="J185" i="14" s="1"/>
  <c r="K239" i="14"/>
  <c r="I239" i="14"/>
  <c r="I185" i="14" s="1"/>
  <c r="I369" i="14" s="1"/>
  <c r="J304" i="14"/>
  <c r="E22" i="4"/>
  <c r="D22" i="4"/>
  <c r="G22" i="4"/>
  <c r="F22" i="4"/>
  <c r="H20" i="4"/>
  <c r="H19" i="4"/>
  <c r="I369" i="10" l="1"/>
  <c r="K185" i="14"/>
  <c r="K369" i="14" s="1"/>
  <c r="H22" i="4"/>
  <c r="G31" i="3" l="1"/>
  <c r="F31" i="3"/>
  <c r="E31" i="3"/>
  <c r="H15" i="3"/>
  <c r="H16" i="3"/>
  <c r="H17" i="3"/>
  <c r="H18" i="3"/>
  <c r="H24" i="3"/>
  <c r="H25" i="3"/>
  <c r="H26" i="3"/>
  <c r="H27" i="3"/>
  <c r="H28" i="3"/>
  <c r="H29" i="3"/>
  <c r="H30" i="3"/>
  <c r="H14" i="3"/>
  <c r="K17" i="2"/>
  <c r="G24" i="2"/>
  <c r="F24" i="2"/>
  <c r="K23" i="2"/>
  <c r="J23" i="2"/>
  <c r="K22" i="2"/>
  <c r="J22" i="2"/>
  <c r="I21" i="2"/>
  <c r="H21" i="2"/>
  <c r="E21" i="2"/>
  <c r="E24" i="2" s="1"/>
  <c r="K20" i="2"/>
  <c r="J20" i="2"/>
  <c r="J19" i="2"/>
  <c r="K19" i="2"/>
  <c r="K18" i="2"/>
  <c r="J18" i="2"/>
  <c r="J17" i="2"/>
  <c r="H31" i="3" l="1"/>
  <c r="J21" i="2"/>
  <c r="J24" i="2" s="1"/>
  <c r="K21" i="2"/>
  <c r="K25" i="2" s="1"/>
  <c r="H24" i="2"/>
  <c r="I24" i="2"/>
</calcChain>
</file>

<file path=xl/sharedStrings.xml><?xml version="1.0" encoding="utf-8"?>
<sst xmlns="http://schemas.openxmlformats.org/spreadsheetml/2006/main" count="3596" uniqueCount="485">
  <si>
    <t>Panaudoti asignavimai</t>
  </si>
  <si>
    <t>(parašas)</t>
  </si>
  <si>
    <t>Viktorija Kaprizkina</t>
  </si>
  <si>
    <t xml:space="preserve">P A T V I R T I N T A 	
Klaipėdos rajono savivaldybės	
administracijos direktoriaus	
2023 m. kovo 21 d.	
įsakymu Nr.(5.1.1) AV - 747	</t>
  </si>
  <si>
    <t>(Įstaigos pavadinimas)</t>
  </si>
  <si>
    <t>163547140, Klaipėdos g. 15, Gargždai</t>
  </si>
  <si>
    <t>(Registracijos kodas ir buveinės adresas)</t>
  </si>
  <si>
    <t>(Eur., euro cnt.)</t>
  </si>
  <si>
    <t>Pavadinimas</t>
  </si>
  <si>
    <t>Likutis metų pražioje</t>
  </si>
  <si>
    <t>Patvirtinta įmokų suma, įskaitant patikslinimą</t>
  </si>
  <si>
    <t>Faktinės įmokos į biudžetą ataskaitinį laikotarpį</t>
  </si>
  <si>
    <t>Gauti biudžeto asignavimai per ataskaitinį laikotarpį</t>
  </si>
  <si>
    <t>Negauti biudžeto asignavimai per ataskaitinį laikotarpį</t>
  </si>
  <si>
    <t>metams</t>
  </si>
  <si>
    <t>ataskaitiniam laikotarpiui</t>
  </si>
  <si>
    <t>Biudžetinių įstaigų pajamų už prekes ir paslaugas įmokos</t>
  </si>
  <si>
    <t xml:space="preserve">Įmokos už išlaikymą švietimo, socialinės apsaugos ir kitose įstaigose
</t>
  </si>
  <si>
    <t xml:space="preserve">Pajamų už ilgalaikio ir trumpalaikio materialiojo turto nuomą įmokos
</t>
  </si>
  <si>
    <t>Pajamų už socialinio būsto paslaugas įmokos</t>
  </si>
  <si>
    <t>Pajamų už infrastruktūros plėtrą įmokos, iš jų:</t>
  </si>
  <si>
    <t>Pajamų už prioritetinės infrastruktūros plėtrą įmokos</t>
  </si>
  <si>
    <t>X</t>
  </si>
  <si>
    <t>Pajamų už neprioritetinės infrastruktūros plėtrą įmokos</t>
  </si>
  <si>
    <t>Pajamos iš viso</t>
  </si>
  <si>
    <t>Likutis ataskaitinio laikotarpio pabaigoje,
iš viso</t>
  </si>
  <si>
    <t>(ataskaitos rengėjas, tel. Nr.</t>
  </si>
  <si>
    <t>Biudžetinių įstaigų centralizuotos apskaitos skyriaus vedėja</t>
  </si>
  <si>
    <t>GARGŽDŲ KULTŪROS CENTRAS</t>
  </si>
  <si>
    <t>Direktorė</t>
  </si>
  <si>
    <t>Vaida Skuodienė</t>
  </si>
  <si>
    <r>
      <rPr>
        <u/>
        <sz val="10"/>
        <rFont val="Times New Roman"/>
        <family val="1"/>
      </rPr>
      <t>metinė</t>
    </r>
    <r>
      <rPr>
        <sz val="10"/>
        <rFont val="Times New Roman"/>
        <family val="1"/>
      </rPr>
      <t xml:space="preserve"> , ketvirtinė, mėnesio</t>
    </r>
  </si>
  <si>
    <t>PATVIRTINTA</t>
  </si>
  <si>
    <t xml:space="preserve"> Gargždų kultūros centras</t>
  </si>
  <si>
    <t xml:space="preserve"> Metinė</t>
  </si>
  <si>
    <t>(eurų )</t>
  </si>
  <si>
    <t>Tikslinių lėšų gavimas</t>
  </si>
  <si>
    <t>Likutis metų pradžioje</t>
  </si>
  <si>
    <t>Gauta lėšų</t>
  </si>
  <si>
    <t>Panaudota lėšų</t>
  </si>
  <si>
    <t>Likutis laikotarpio pabaigoje</t>
  </si>
  <si>
    <t>Gauta parama ansambliui "Minija" jubiliejui iš UAB "Palva</t>
  </si>
  <si>
    <t>Gauta MB "Pramogos tau" parama</t>
  </si>
  <si>
    <t>Gauta parama Gargždų miesto gimtadieniui</t>
  </si>
  <si>
    <t>Gauta už išrašytą sąskaitą už kurą</t>
  </si>
  <si>
    <t>Gauta iš darbuotojų už telefono pokalbius</t>
  </si>
  <si>
    <t>Gauta už nuomą Sporto centras</t>
  </si>
  <si>
    <t>Atstatomos lėšos</t>
  </si>
  <si>
    <t>(vadovo ar jo įgalioto asmens pareigos)</t>
  </si>
  <si>
    <t>(vardas ir pavardė)</t>
  </si>
  <si>
    <t>Biudžetinių įstaigų  centralizuotos apskaitos skyriaus vedėja</t>
  </si>
  <si>
    <t xml:space="preserve">  (finansinę apskaitą tvarkančio asmens, centralizuotos apskaitos įstaigos vadovo arba jo įgalioto asmens pareigų pavadinimas)</t>
  </si>
  <si>
    <t>Parama ansambliui "Minija" jubiliejui iš UAB "Palva</t>
  </si>
  <si>
    <t>Parama 1,2 proc</t>
  </si>
  <si>
    <t>Gauta iš nuomininkų už komunalines paslaugas</t>
  </si>
  <si>
    <t>Gauta iš nuomininkų už elektrą</t>
  </si>
  <si>
    <t>Projektas "Trepsiukas" SB</t>
  </si>
  <si>
    <t>Projektas Minijos kino teatro Europa Cinemas Media ES</t>
  </si>
  <si>
    <t>Finansų ministerija (tautiniai rūbai) VB</t>
  </si>
  <si>
    <t>Likučiai 2024.12.31</t>
  </si>
  <si>
    <t>Klaipėdos rajono savivaldybės administracijos direktoriaus 2007 m. sausio 2d. įsakymu Nr.AV-4</t>
  </si>
  <si>
    <t>Įstaigos pavadinimas</t>
  </si>
  <si>
    <t xml:space="preserve">Informacijos, reikalingos Lietuvos Respublikos savivaldybių iždų finansinėms ataskaitoms sudaryti, pateikimo taisyklių 7 priedas </t>
  </si>
  <si>
    <t xml:space="preserve">(Savivaldybės biudžetinių įstaigų  pajamų įmokų ataskaitos forma S7) </t>
  </si>
  <si>
    <t>GARGŽDŲ KULTŪROS CENTRAS, 163547140</t>
  </si>
  <si>
    <t>(įstaigos pavadinimas, kodas)</t>
  </si>
  <si>
    <t>Gargždai</t>
  </si>
  <si>
    <t>(sudarymo vieta)</t>
  </si>
  <si>
    <t>Didžiosios knygos sąskaitos numeris</t>
  </si>
  <si>
    <t>Didžiosios knygos sąskaitos pavadinimas</t>
  </si>
  <si>
    <t xml:space="preserve">Sukauptos gautinos iš savivaldybės iždo sumos </t>
  </si>
  <si>
    <t>Laikotarpio pradžios likutis</t>
  </si>
  <si>
    <t xml:space="preserve">Pervesta į iždą grąžintinų iš iždo sumų </t>
  </si>
  <si>
    <t>Gauta iš iždo sumų</t>
  </si>
  <si>
    <t>Grąžintinų sumų pokytis</t>
  </si>
  <si>
    <t>Laikotarpio pabaigos likutis
(3+4-5-6)</t>
  </si>
  <si>
    <t>Apskaičiuotos prekių, turto ir paslaugų pardavimo pajamos</t>
  </si>
  <si>
    <t>Apskaičiuotos turto naudojimo pajamos</t>
  </si>
  <si>
    <t>IŠ VISO:</t>
  </si>
  <si>
    <t>Biudžetinių įstaigų centralizuotos apskaitos  skyriaus vedėja</t>
  </si>
  <si>
    <t xml:space="preserve">   (finansinę apskaitą tvarkančio asmanes, centralizuotos apskaitos įstaigos vadovo arba jo įgalioto asmens pareigų pavadinimas)</t>
  </si>
  <si>
    <t xml:space="preserve">IŠ VISO </t>
  </si>
  <si>
    <t>Kitos ilgalaikės mokėtinos sumos (grąžintos)</t>
  </si>
  <si>
    <t>Kitos trumpalaikės mokėtinos sumos (grąžintos)</t>
  </si>
  <si>
    <t>Kitos mokėtinos sumos (grąžintos)</t>
  </si>
  <si>
    <t xml:space="preserve">Draudimo techniniai atidėjiniai </t>
  </si>
  <si>
    <t xml:space="preserve">Akcijos  (išpirktos) </t>
  </si>
  <si>
    <t>Ilgalaikės paskolos (grąžintos)</t>
  </si>
  <si>
    <t>Trumpalaikės paskolos (grąžintos)</t>
  </si>
  <si>
    <t>Paskolos (grąžintos)</t>
  </si>
  <si>
    <t>Ilgalaikės išvestinės finansinės priemonės (grąžintos)</t>
  </si>
  <si>
    <t>Trumpalaikės išvestinės finansinės priemonės (grąžintos)</t>
  </si>
  <si>
    <t>Išvestinės finansinės priemonės (grąžintos)</t>
  </si>
  <si>
    <t>Ilgalaikiai vertybiniai popieriai (išpirkti)</t>
  </si>
  <si>
    <t>Trumpalaikiai vertybiniai popieriai (išpirkti)</t>
  </si>
  <si>
    <t>Vertybiniai popieriai (išpirkti)</t>
  </si>
  <si>
    <t>Kiti ilgalaikiai indėliai</t>
  </si>
  <si>
    <t>Kiti trumpalaikiai indėliai</t>
  </si>
  <si>
    <t>Kiti indėliai</t>
  </si>
  <si>
    <t>Ilgalaikiai pervedamieji indėliai</t>
  </si>
  <si>
    <t>Trumpalaikiai pervedamieji indėliai</t>
  </si>
  <si>
    <t>Pervedamieji indėliai</t>
  </si>
  <si>
    <t>Grynieji pinigai</t>
  </si>
  <si>
    <t xml:space="preserve">Grynieji pinigai ir indėliai </t>
  </si>
  <si>
    <t>Užsienio finansinių įsipareigojimų vykdymo išlaidos (kreditoriams nerezidentams grąžintos skolos)</t>
  </si>
  <si>
    <r>
      <t>Akcijos (išpirktos)</t>
    </r>
    <r>
      <rPr>
        <sz val="10"/>
        <color rgb="FF000000"/>
        <rFont val="Times New Roman Baltic"/>
      </rPr>
      <t/>
    </r>
  </si>
  <si>
    <t>Ilgalaikės  paskolos (grąžintos)</t>
  </si>
  <si>
    <t>Grynieji pinigai ir indėliai</t>
  </si>
  <si>
    <t>Vidaus finansinių įsipareigojimų vykdymo išlaidos (kreditoriams rezidentams grąžintos skolos)</t>
  </si>
  <si>
    <t xml:space="preserve">Finansinių įsipareigojimų vykdymo išlaidos (grąžintos skolos) </t>
  </si>
  <si>
    <t>Kitos ilgalaikės mokėtinos sumos (suteiktos)</t>
  </si>
  <si>
    <t>Kitos trumpalaikės mokėtinos sumos (suteiktos)</t>
  </si>
  <si>
    <t>Kitos mokėtinos sumos (suteiktos)</t>
  </si>
  <si>
    <t>Akcijos (įsigytos iš nerezidentų)</t>
  </si>
  <si>
    <t>Ilgalaikės paskolos (suteiktos nerezidentams)</t>
  </si>
  <si>
    <t>Trumpalaikės paskolos (suteiktos nerezidentams)</t>
  </si>
  <si>
    <t>Paskolos (suteiktos nerezidentams)</t>
  </si>
  <si>
    <t>Ilgalaikės išvestinės finansinės priemonės (įsigytos iš nerezidentų)</t>
  </si>
  <si>
    <t>Trumpalaikės išvestinės finansinės priemonės (įsigytos iš nerezidentų)</t>
  </si>
  <si>
    <t>Išvestinės finansinės priemonės (įsigytos iš nerezidentų)</t>
  </si>
  <si>
    <t>Ilgalaikiai  vertybiniai popieriai (įsigyti iš nerezidentų)</t>
  </si>
  <si>
    <t>Trumpalaikiai vertybiniai popieriai (įsigyti iš nerezidentų)</t>
  </si>
  <si>
    <t>Vertybiniai popieriai (įsigyti iš nerezidentų)</t>
  </si>
  <si>
    <t>Užsienio finansinio turto padidėjimo išlaidos (investavimo į nerezidentus išlaidos)</t>
  </si>
  <si>
    <t xml:space="preserve">Akcijos (įsigytos iš rezidentų) </t>
  </si>
  <si>
    <t>Ilgalaikės paskolos (suteiktos rezidentams)</t>
  </si>
  <si>
    <t>Trumpalaikės paskolos (suteiktos rezidentams)</t>
  </si>
  <si>
    <t>Paskolos (suteiktos rezidentams)</t>
  </si>
  <si>
    <t>Ilgalaikės išvestinės finansinės priemonės (įsigytos iš rezidentų)</t>
  </si>
  <si>
    <t>Trumpalaikės išvestinės finansinės priemonės (įsigytos iš rezidentų)</t>
  </si>
  <si>
    <t>Išvestinės finansinės priemonės (įsigytos iš rezidentų)</t>
  </si>
  <si>
    <t>Ilgalaikiai vertybiniai popieriai (įsigyti iš rezidentų)</t>
  </si>
  <si>
    <t>Trumpalaikiai vertybiniai popieriai (įsigyti iš rezidentų)</t>
  </si>
  <si>
    <r>
      <t>Vertybiniai popieriai (įsigyti iš rezidentų)</t>
    </r>
    <r>
      <rPr>
        <strike/>
        <sz val="10"/>
        <color rgb="FFFF0000"/>
        <rFont val="Times New Roman Baltic"/>
      </rPr>
      <t/>
    </r>
  </si>
  <si>
    <t xml:space="preserve">Kiti ilgalaikiai indėliai </t>
  </si>
  <si>
    <t xml:space="preserve">Pervedamieji indėliai </t>
  </si>
  <si>
    <t>Vidaus finansinio turto padidėjimo išlaidos (investavimo į rezidentus išlaidos)</t>
  </si>
  <si>
    <t>Finansinio turto padidėjimo išlaidos (finansinio turto įsigijimo ar investavimo išlaidos)</t>
  </si>
  <si>
    <t>Miškų, vaismedžių ir kitų augalų įsigijimo išlaidos</t>
  </si>
  <si>
    <t>Gyvulių ir kitų gyvūnų įsigijimo išlaidos</t>
  </si>
  <si>
    <t>Žemės gelmių išteklių įsigijimo išlaidos</t>
  </si>
  <si>
    <t>Ilgalaikio turto finansinės nuomos (lizingo) išlaidos</t>
  </si>
  <si>
    <t>Ilgalaikio turto finansinės nuomos (lizingo)  išlaidos</t>
  </si>
  <si>
    <t>Kitų atsargų įsigijimo išlaidos</t>
  </si>
  <si>
    <t>Karinių atsargų įsigijimo išlaidos</t>
  </si>
  <si>
    <t>Prekių, skirtų parduoti arba perduoti, įsigijimo išlaidos</t>
  </si>
  <si>
    <t>Pagamintos produkcijos įsigijimo išlaidos</t>
  </si>
  <si>
    <t>Nebaigtos gaminti produkcijos  įsigijimo išlaidos</t>
  </si>
  <si>
    <t>Žaliavų ir medžiagų įsigijimo išlaidos</t>
  </si>
  <si>
    <t>Strateginių ir neliečiamųjų atsargų įsigijimo išlaidos</t>
  </si>
  <si>
    <t>Atsargų kūrimo ir įsigijimo išlaidos</t>
  </si>
  <si>
    <t>Kito nematerialiojo turto įsigijimo išlaidos</t>
  </si>
  <si>
    <t>Literatūros ir meno kūrinių įsigijimo išlaidos</t>
  </si>
  <si>
    <t>Patentų įsigijimo išlaidos</t>
  </si>
  <si>
    <t>Nematerialiojo turto kūrimo ir įsigijimo išlaidos</t>
  </si>
  <si>
    <t>Kito ilgalaikio materialiojo turto įsigijimo išlaidos</t>
  </si>
  <si>
    <t>Kitų vertybių įsigijimo išlaidos</t>
  </si>
  <si>
    <t>Antikvarinių ir kitų meno kūrinių įsigijimo išlaidos</t>
  </si>
  <si>
    <t>Muziejinių vertybių įsigijimo išlaidos</t>
  </si>
  <si>
    <t>Kultūros ir kitų vertybių įsigijimo išlaidos</t>
  </si>
  <si>
    <t>Kompiuterinės techninės ir elektroninių ryšių įrangos įsigijimo išlaidos</t>
  </si>
  <si>
    <t>Ginklų ir karinės įrangos įsigijimo išlaidos</t>
  </si>
  <si>
    <t>Kitų mašinų ir įrenginių įsigijimo išlaidos</t>
  </si>
  <si>
    <t>Transporto priemonių įsigijimo išlaidos</t>
  </si>
  <si>
    <t>Mašinų ir įrenginių įsigijimo išlaidos</t>
  </si>
  <si>
    <t>Infrastruktūros ir kitų statinių įsigijimo išlaidos</t>
  </si>
  <si>
    <t>Negyvenamųjų pastatų įsigijimo išlaidos</t>
  </si>
  <si>
    <t>Gyvenamųjų namų įsigijimo išlaidos</t>
  </si>
  <si>
    <t>Pastatų ir statinių įsigijimo išlaidos</t>
  </si>
  <si>
    <t xml:space="preserve">Žemės įsigijimo išlaidos </t>
  </si>
  <si>
    <t>Ilgalaikio materialiojo turto kūrimo ir įsigijimo išlaidos</t>
  </si>
  <si>
    <t>Materialiojo ir nematerialiojo turto įsigijimo išlaidos</t>
  </si>
  <si>
    <t xml:space="preserve"> MATERIALIOJO IR NEMATERIALIOJO TURTO ĮSIGIJIMO, FINANSINIO TURTO PADIDĖJIMO IR FINANSINIŲ ĮSIPAREIGOJIMŲ VYKDYMO IŠLAIDOS</t>
  </si>
  <si>
    <t>Subsidijos iš Europos Sąjungos ir kitos tarptautinės finansinės paramos lėšų (ne valdžios sektoriui)</t>
  </si>
  <si>
    <t>Kitos išlaidos turtui įsigyti</t>
  </si>
  <si>
    <t>Valiutos kurso įtaka</t>
  </si>
  <si>
    <t xml:space="preserve">Kitos išlaidos kitiems einamiesiems tikslams </t>
  </si>
  <si>
    <t xml:space="preserve">Stipendijoms </t>
  </si>
  <si>
    <t>Kitos išlaidos einamiesiems tikslams</t>
  </si>
  <si>
    <t>Kitos išlaidos</t>
  </si>
  <si>
    <t>Darbdavių socialinė parama natūra</t>
  </si>
  <si>
    <t>Darbdavių socialinė parama pinigais</t>
  </si>
  <si>
    <t xml:space="preserve">Darbdavių socialinė parama </t>
  </si>
  <si>
    <t>Rentos</t>
  </si>
  <si>
    <t xml:space="preserve">Socialinė parama natūra </t>
  </si>
  <si>
    <t xml:space="preserve">Socialinė parama pinigais </t>
  </si>
  <si>
    <t xml:space="preserve">Socialinė parama (socialinės paramos pašalpos) </t>
  </si>
  <si>
    <t>Socialinė parama (socialinės paramos pašalpos) ir rentos</t>
  </si>
  <si>
    <t>Socialinio draudimo išmokos natūra</t>
  </si>
  <si>
    <t>Socialinio draudimo išmokos pinigais</t>
  </si>
  <si>
    <t>Socialinio draudimo išmokos (pašalpos)</t>
  </si>
  <si>
    <t xml:space="preserve">Socialinės išmokos (pašalpos) </t>
  </si>
  <si>
    <t>Neperdirbto plastiko atliekų nuosavi ištekliai</t>
  </si>
  <si>
    <t>Su nuosavais ištekliais susijusios baudos,  delspinigiai ir neigiamos palūkanos</t>
  </si>
  <si>
    <t>Su nuosavais ištekliais susijusios baudos, delspinigiai ir neigiamos palūkanos</t>
  </si>
  <si>
    <t>Biudžeto disbalansų korekcija Jungtinės Karalystės naudai</t>
  </si>
  <si>
    <t xml:space="preserve">Bendrųjų nacionalinių pajamų nuosavi ištekliai </t>
  </si>
  <si>
    <t xml:space="preserve">Pridėtinės vertės mokesčio nuosavi ištekliai </t>
  </si>
  <si>
    <t xml:space="preserve">Cukraus sektoriaus mokesčiai </t>
  </si>
  <si>
    <t xml:space="preserve">Muitai </t>
  </si>
  <si>
    <t xml:space="preserve">Tradiciniai nuosavi ištekliai </t>
  </si>
  <si>
    <t xml:space="preserve">Įmokos į Europos Sąjungos biudžetą </t>
  </si>
  <si>
    <t>Dotacijos savivaldybėms turtui įsigyti</t>
  </si>
  <si>
    <t>Dotacijos kitiems valdžios sektoriaus subjektams turtui įsigyti</t>
  </si>
  <si>
    <t>Dotacijos savivaldybėms einamiesiems tikslams</t>
  </si>
  <si>
    <t>Dotacijos kitiems valdžios sektoriaus subjektams einamiesiems tikslams</t>
  </si>
  <si>
    <t>Dotacijos kitiems valdžios sektoriaus subjektams</t>
  </si>
  <si>
    <t xml:space="preserve">Dotacijos tarptautinėms organizacijoms turtui įsigyti </t>
  </si>
  <si>
    <t>Dotacijos tarptautinėms organizacijoms einamiesiems tikslams</t>
  </si>
  <si>
    <t xml:space="preserve">Dotacijos tarptautinėms organizacijoms </t>
  </si>
  <si>
    <t>Dotacijos užsienio valstybėms turtui įsigyti</t>
  </si>
  <si>
    <t>Dotacijos užsienio valstybėms einamiesiems tikslams</t>
  </si>
  <si>
    <t xml:space="preserve">Dotacijos užsienio valstybėms </t>
  </si>
  <si>
    <t xml:space="preserve">Dotacijos </t>
  </si>
  <si>
    <t>Subsidijos gamybai</t>
  </si>
  <si>
    <t>Subsidijos gaminiams</t>
  </si>
  <si>
    <t>Subsidijos importui</t>
  </si>
  <si>
    <t>Subsidijos iš biudžeto lėšų</t>
  </si>
  <si>
    <t xml:space="preserve">Subsidijos </t>
  </si>
  <si>
    <t>Žemės nuoma</t>
  </si>
  <si>
    <t>Palūkanos nebiudžetiniams fondams</t>
  </si>
  <si>
    <t>Palūkanos savivaldybių biudžetams</t>
  </si>
  <si>
    <t>Palūkanos valstybės biudžetui</t>
  </si>
  <si>
    <t>Palūkanos kitiems valdžios sektoriaus subjektams</t>
  </si>
  <si>
    <t>Palūkanos kitiems valdžios sektoriaus  subjektams</t>
  </si>
  <si>
    <t xml:space="preserve">Savivaldybių sumokėtos palūkanos </t>
  </si>
  <si>
    <t>Finansų ministerijos sumokėtos palūkanos</t>
  </si>
  <si>
    <t>Asignavimų valdytojų sumokėtos palūkanos</t>
  </si>
  <si>
    <t xml:space="preserve">Palūkanos rezidentams, kitiems nei valdžios sektorius (tik už tiesioginę skolą) </t>
  </si>
  <si>
    <t>Palūkanos nerezidentams</t>
  </si>
  <si>
    <t xml:space="preserve">Palūkanos </t>
  </si>
  <si>
    <t>Palūkanos</t>
  </si>
  <si>
    <t>Kitų prekių ir paslaugų įsigijimo išlaidos</t>
  </si>
  <si>
    <t>Viešinimo išlaidos</t>
  </si>
  <si>
    <t>Reprezentacinės išlaidos</t>
  </si>
  <si>
    <t>Informacinių technologijų prekių ir paslaugų įsigijimo išlaidos</t>
  </si>
  <si>
    <t>Komunalinių paslaugų įsigijimo išlaidos</t>
  </si>
  <si>
    <t>Ekspertų ir konsultantų paslaugų įsigijimo išlaidos</t>
  </si>
  <si>
    <t>Kvalifikacijos kėlimo išlaidos</t>
  </si>
  <si>
    <t>Materialiojo turto paprastojo remonto prekių ir paslaugų įsigijimo išlaidos</t>
  </si>
  <si>
    <t xml:space="preserve"> Materialiojo ir nematerialiojo turto nuomos išlaidos</t>
  </si>
  <si>
    <t>Gyvenamųjų vietovių viešojo ūkio išlaidos</t>
  </si>
  <si>
    <t>Komandiruočių išlaidos</t>
  </si>
  <si>
    <t>Aprangos ir patalynės įsigijimo bei priežiūros išlaidos</t>
  </si>
  <si>
    <t>Transporto išlaikymo  ir transporto paslaugų įsigijimo išlaidos</t>
  </si>
  <si>
    <t>Ryšių įrangos ir ryšių paslaugų įsigijimo išlaidos</t>
  </si>
  <si>
    <t>Medikamentų ir medicininių prekių bei paslaugų įsigijimo išlaidos</t>
  </si>
  <si>
    <t>Mitybos išlaidos</t>
  </si>
  <si>
    <t>Prekių ir paslaugų įsigijimo  išlaidos</t>
  </si>
  <si>
    <t xml:space="preserve">Socialinio draudimo įmokos </t>
  </si>
  <si>
    <t>Pajamos natūra</t>
  </si>
  <si>
    <t xml:space="preserve">Darbo užmokestis pinigais </t>
  </si>
  <si>
    <t>Darbo užmokestis</t>
  </si>
  <si>
    <t xml:space="preserve">Darbo užmokestis ir socialinis draudimas </t>
  </si>
  <si>
    <t>IŠLAIDOS</t>
  </si>
  <si>
    <t>5</t>
  </si>
  <si>
    <t>4</t>
  </si>
  <si>
    <t>1</t>
  </si>
  <si>
    <t xml:space="preserve"> ataskaitiniam laikotarpiui</t>
  </si>
  <si>
    <t xml:space="preserve"> metams</t>
  </si>
  <si>
    <t>Gauti asignavimai kartu su įskaitytu praėjusių metų lėšų likučiu</t>
  </si>
  <si>
    <t>Asignavimų planas, įskaitant patikslinimus</t>
  </si>
  <si>
    <t>Eil. Nr.</t>
  </si>
  <si>
    <t>Išlaidų pavadinimas</t>
  </si>
  <si>
    <t>Išlaidų ekonominės klasifikacijos kodas</t>
  </si>
  <si>
    <t>(eurais, ct)</t>
  </si>
  <si>
    <t>Savivaldybės biudžeto lėšos</t>
  </si>
  <si>
    <t>08</t>
  </si>
  <si>
    <t>01</t>
  </si>
  <si>
    <t>02</t>
  </si>
  <si>
    <t>Valstybės funkcijos</t>
  </si>
  <si>
    <t>SB</t>
  </si>
  <si>
    <t>Finansavimo šaltinio</t>
  </si>
  <si>
    <t>7</t>
  </si>
  <si>
    <t>Programos</t>
  </si>
  <si>
    <t>7.1.1.2. BĮ Gargždų kultūros centro veiklos organizavimas</t>
  </si>
  <si>
    <t>163547140</t>
  </si>
  <si>
    <t>Įstaigos</t>
  </si>
  <si>
    <t>Kitos kultūros ir meno įstaigos</t>
  </si>
  <si>
    <t>Departamento</t>
  </si>
  <si>
    <t xml:space="preserve">              Ministerijos / Savivaldybės</t>
  </si>
  <si>
    <t>Kodas</t>
  </si>
  <si>
    <t>(programos pavadinimas)</t>
  </si>
  <si>
    <t>Kultūros paveldo puoselėjimo ir kultūros paslaugų plėtros programa</t>
  </si>
  <si>
    <t xml:space="preserve">                                                                      (data)</t>
  </si>
  <si>
    <t>ATASKAITA</t>
  </si>
  <si>
    <t>(metinė, ketvirtinė)</t>
  </si>
  <si>
    <t xml:space="preserve"> </t>
  </si>
  <si>
    <t>(įstaigos pavadinimas, kodas Juridinių asmenų registre, adresas)</t>
  </si>
  <si>
    <t>Gargždų kultūros centras, 163547140, Klaipėdos g. 15, Gargždai</t>
  </si>
  <si>
    <t xml:space="preserve">       </t>
  </si>
  <si>
    <t>1 priedas</t>
  </si>
  <si>
    <t>7.1.1.1. BĮ Gargždų kultūros centro kino teatro „Minija“ veiklos organizavimas</t>
  </si>
  <si>
    <t>7.1.1.10. Kultūros įstaigų patalpų remontas, tarnybinių automobilių remontas, organizacinės technikos, priemonių įsigijimas, kultūros veikloms organizuoti</t>
  </si>
  <si>
    <t>7.3.1.38. Gargždų kultūros centro pastato modernizavimas</t>
  </si>
  <si>
    <t>Pajamos už paslaugas ir nuomą</t>
  </si>
  <si>
    <t>S</t>
  </si>
  <si>
    <t>(Parašas) (Vardas ir pavardė)</t>
  </si>
  <si>
    <t>08.02.01.08.</t>
  </si>
  <si>
    <t>Iš viso</t>
  </si>
  <si>
    <t>Kitoms išlaidoms</t>
  </si>
  <si>
    <t>Atsargoms</t>
  </si>
  <si>
    <t>Ilgalaikiam turtui įsigyti</t>
  </si>
  <si>
    <t>Suma</t>
  </si>
  <si>
    <t>Programa</t>
  </si>
  <si>
    <t>Valstybės funkcija</t>
  </si>
  <si>
    <t>Finansavimo sumų paskirtis</t>
  </si>
  <si>
    <t>Finansavimo
šaltinis</t>
  </si>
  <si>
    <t>Eil.
Nr.</t>
  </si>
  <si>
    <t>Per ataskaitinį laikotarpį gautos finansavimo sumos:</t>
  </si>
  <si>
    <t>Ataskaitinis laikotarpis:</t>
  </si>
  <si>
    <t>PAŽYMA DĖL GAUTINŲ, GAUTŲ IR GRĄŽINTINŲ FINANSAVIMO SUMŲ</t>
  </si>
  <si>
    <t>Klaipėdos raj. savivaldybės administracijos (Biudžeto ir ekonomikos skyriui)</t>
  </si>
  <si>
    <t>Gargždų kultūros centras</t>
  </si>
  <si>
    <t>P A T V I R T I N T A</t>
  </si>
  <si>
    <t>Klaipėdos rajono savivaldybės</t>
  </si>
  <si>
    <t>administracijos direktoriaus</t>
  </si>
  <si>
    <t>2020 m. kovo 24 d.</t>
  </si>
  <si>
    <t>įsakymu Nr. (5.1.1 E) AV-659</t>
  </si>
  <si>
    <t>(Eurais)</t>
  </si>
  <si>
    <t xml:space="preserve">Iš viso  </t>
  </si>
  <si>
    <t xml:space="preserve"> biudžeto lėšos</t>
  </si>
  <si>
    <t xml:space="preserve">savivaldybės
 biudžeto </t>
  </si>
  <si>
    <t>valstybės biudžeto specialioji tikslinė dotacija</t>
  </si>
  <si>
    <t xml:space="preserve">mokymo lėšos </t>
  </si>
  <si>
    <t>pajamos už paslaugas ir nuomą</t>
  </si>
  <si>
    <t xml:space="preserve">ES struktūrinių fondų/valstybės biudžeto </t>
  </si>
  <si>
    <t>VBD</t>
  </si>
  <si>
    <t>ML</t>
  </si>
  <si>
    <t xml:space="preserve">ES/VBES </t>
  </si>
  <si>
    <t>2.1.1.</t>
  </si>
  <si>
    <t>iš jų:</t>
  </si>
  <si>
    <t>gyventojų pajamų mokestis</t>
  </si>
  <si>
    <t>2.1.2.</t>
  </si>
  <si>
    <t>Socialinio draudimo įmokos</t>
  </si>
  <si>
    <t>2.2.1.</t>
  </si>
  <si>
    <t>Prekių ir paslaugų įsigijimo išlaidos</t>
  </si>
  <si>
    <t xml:space="preserve">2.2.1.1.1.1. </t>
  </si>
  <si>
    <t xml:space="preserve">2.2.1.1.1.02. </t>
  </si>
  <si>
    <t xml:space="preserve">2.2.1.1.1.05. </t>
  </si>
  <si>
    <t>Ryšių paslaugų įsigijimo išlaidos</t>
  </si>
  <si>
    <t xml:space="preserve">2.2.1.1.1.06. </t>
  </si>
  <si>
    <t>Transporto išlaikymo ir transporto paslaugų įsigijimo išlaidos</t>
  </si>
  <si>
    <t xml:space="preserve">2.2.1.1.1.11. </t>
  </si>
  <si>
    <t>Komandiruotės išlaidos</t>
  </si>
  <si>
    <t>2.2.1.1.1.20</t>
  </si>
  <si>
    <t>šildymui</t>
  </si>
  <si>
    <t>vandentiekiui, kanalizacijai</t>
  </si>
  <si>
    <t>atliekų tvarkymui</t>
  </si>
  <si>
    <t>2.2.1.1.1.21.</t>
  </si>
  <si>
    <t>2.2.1.1.1.30</t>
  </si>
  <si>
    <t>2.7.3.1.1.1</t>
  </si>
  <si>
    <t>Iš viso:</t>
  </si>
  <si>
    <t xml:space="preserve">  (parašas)</t>
  </si>
  <si>
    <t xml:space="preserve">                                  </t>
  </si>
  <si>
    <t xml:space="preserve">                                  (vardas ir pavardė)</t>
  </si>
  <si>
    <r>
      <t xml:space="preserve">  </t>
    </r>
    <r>
      <rPr>
        <b/>
        <u/>
        <sz val="8"/>
        <rFont val="Times New Roman"/>
        <family val="1"/>
      </rPr>
      <t>Metinė</t>
    </r>
    <r>
      <rPr>
        <sz val="8"/>
        <rFont val="Times New Roman"/>
        <family val="1"/>
      </rPr>
      <t>, ketvirtinė</t>
    </r>
  </si>
  <si>
    <t>(įstaigos vadovo ar jo įgalioto asmens pareigų  pavadinimas)</t>
  </si>
  <si>
    <r>
      <rPr>
        <vertAlign val="superscript"/>
        <sz val="7"/>
        <rFont val="Times New Roman"/>
        <family val="1"/>
        <charset val="186"/>
      </rPr>
      <t xml:space="preserve">x </t>
    </r>
    <r>
      <rPr>
        <sz val="7"/>
        <rFont val="Times New Roman"/>
        <family val="1"/>
        <charset val="186"/>
      </rPr>
      <t xml:space="preserve">    (I+II+III) mėn. /3 arba (I+II+III+IV+V+VI) mėn. /6 </t>
    </r>
  </si>
  <si>
    <t>Iš jų pareigybės priskiriamos kultūros darbuotojams</t>
  </si>
  <si>
    <t xml:space="preserve">Iš viso: </t>
  </si>
  <si>
    <t>Iš jų pareigybės priskiriamos D lygiui (darbininkai)</t>
  </si>
  <si>
    <t>Kiti darbuotojai</t>
  </si>
  <si>
    <t>Sporto specialistai (darbas su vaikais)</t>
  </si>
  <si>
    <t>Sporto specialistai (darbas su suaugusiais)</t>
  </si>
  <si>
    <t>Kultūros ir meno darbuotojai</t>
  </si>
  <si>
    <t xml:space="preserve"> Įstaigos  vadovas,  vadovų pavaduotojai, skyrių, padalinių vadovai</t>
  </si>
  <si>
    <r>
      <t xml:space="preserve">ataskaitinio laikotarpio vidurkis (įvykdymas)  </t>
    </r>
    <r>
      <rPr>
        <b/>
        <vertAlign val="superscript"/>
        <sz val="8"/>
        <rFont val="Times New Roman"/>
        <family val="1"/>
        <charset val="186"/>
      </rPr>
      <t>x</t>
    </r>
  </si>
  <si>
    <t>ataskaitinio laikotarpio pabaigoje</t>
  </si>
  <si>
    <t>metų pradžioje</t>
  </si>
  <si>
    <r>
      <t xml:space="preserve">patikslintas planas (vidutinis skaičius)  </t>
    </r>
    <r>
      <rPr>
        <b/>
        <vertAlign val="superscript"/>
        <sz val="8"/>
        <rFont val="Times New Roman"/>
        <family val="1"/>
        <charset val="186"/>
      </rPr>
      <t>x</t>
    </r>
  </si>
  <si>
    <t>kitoms išmo-koms</t>
  </si>
  <si>
    <t>skatina-mosioms išmokoms</t>
  </si>
  <si>
    <t>už darbą poilsio ir švenčių dienomis, naktinį bei viršvalandinį darbą ir bud.</t>
  </si>
  <si>
    <t>priedams ir priemokoms</t>
  </si>
  <si>
    <t>pareiginės algos kintamajai daliai</t>
  </si>
  <si>
    <t>pareiginei algai</t>
  </si>
  <si>
    <t>už darbą poilsio ir švenčių dienomis, naktinį bei viršvalandinį darbą ir budėjimą</t>
  </si>
  <si>
    <t>Faktiškai</t>
  </si>
  <si>
    <t>Patvirtinta etatų sąraše</t>
  </si>
  <si>
    <t>Įvykdyta, eurais</t>
  </si>
  <si>
    <t>Ataskaitinio laikotarpio patikslintas planas, eurais</t>
  </si>
  <si>
    <t>Pareigybių skaičius, vnt.</t>
  </si>
  <si>
    <t>Pareigybės</t>
  </si>
  <si>
    <t>08.02.01.08</t>
  </si>
  <si>
    <t>Išlaidų klasifikacija pagal valstybės funkcijas:</t>
  </si>
  <si>
    <t>SB/S</t>
  </si>
  <si>
    <t>Finansavimo šaltinis:</t>
  </si>
  <si>
    <t>Programa:</t>
  </si>
  <si>
    <t>(data ir numeris)</t>
  </si>
  <si>
    <t>(Įstaigos pavadinimas, kodas)</t>
  </si>
  <si>
    <t>Forma Nr. B-9K   metinė, ketvirtinė                                                  patvirtinta Klaipėdos rajono savivaldybės administracijos direktoriaus  2020 m.  balandžio  1 d. įsakymu Nr AV-724</t>
  </si>
  <si>
    <t>(vyriausiasis buhalteris (buhalteris) / centralizuotos apskaitos įstaigos vadovo arba jo įgalioto asmens pareigų pavadinimas</t>
  </si>
  <si>
    <t>(įstaigos vadovo ar jo įgalioto asmens pareigų pavadinimas)</t>
  </si>
  <si>
    <t>Pastaba. Ilgalaikių įsipareigojimų likutis – įsipareigojimai, kurių terminas ilgesnis negu 1 metai.</t>
  </si>
  <si>
    <t>IŠ VISO (2 + 3)</t>
  </si>
  <si>
    <t>Finansinio turto padidėjimo išlaidos (finansinio turto įsigijimo / investavimo išlaidos)</t>
  </si>
  <si>
    <t>Biologinio turto ir žemės gelmių išteklių įsigijimo išlaidos</t>
  </si>
  <si>
    <t>Ilgalaikio materialiojo turto  kūrimo ir įsigijimo išlaidos</t>
  </si>
  <si>
    <t>MATERIALIOJO IR NEMATERIALIOJO TURTO ĮSIGIJIMO, FINANSINIO TURTO PADIDĖJIMO IR FINANSINIŲ ĮSIPAREIGOJIMŲ VYKDYMO IŠLAIDOS</t>
  </si>
  <si>
    <t xml:space="preserve">Pervedamos Europos Sąjungos, kitos tarptautinės finansinės paramos ir bendrojo finansavimo lėšos </t>
  </si>
  <si>
    <t>Kitos išlaidos kitiems einamiesiems tikslams</t>
  </si>
  <si>
    <t>Stipendijos</t>
  </si>
  <si>
    <t xml:space="preserve">Kitos išlaidos </t>
  </si>
  <si>
    <t>Socialinė parama natūra</t>
  </si>
  <si>
    <t>Socialinė parama pinigais</t>
  </si>
  <si>
    <t>Socialinė parama (soc. paramos pašalpos) ir rentos</t>
  </si>
  <si>
    <t xml:space="preserve">Socialinio draudimo išmokos (pašalpos) </t>
  </si>
  <si>
    <t>Bendrųjų nacionalinių pajamų nuosavi ištekliai</t>
  </si>
  <si>
    <t>Pridėtinės vertės mokesčio nuosavi ištekliai</t>
  </si>
  <si>
    <t>Tradiciniai nuosavi ištekliai</t>
  </si>
  <si>
    <t>Dotacijos tarptautinėms organizacijoms turtui įsigyti</t>
  </si>
  <si>
    <t xml:space="preserve">Subsidijos iš  biudžeto lėšų </t>
  </si>
  <si>
    <t xml:space="preserve">Prekių ir paslaugų įsigijimo išlaidos </t>
  </si>
  <si>
    <t>iš jų: gyventojų pajamų mokestis</t>
  </si>
  <si>
    <t>Darbo užmokestis pinigais</t>
  </si>
  <si>
    <t xml:space="preserve">Darbo užmokestis </t>
  </si>
  <si>
    <t xml:space="preserve">IŠLAIDOS </t>
  </si>
  <si>
    <t>iš jų ilgalaikių įsiskolinimų likutis</t>
  </si>
  <si>
    <t>iš viso</t>
  </si>
  <si>
    <t>likutis ataskaitinio laikotarpio pabaigoje</t>
  </si>
  <si>
    <t>likutis metų pradžioje</t>
  </si>
  <si>
    <t>Mokėtinos sumos</t>
  </si>
  <si>
    <t>Eil.Nr.</t>
  </si>
  <si>
    <t>(Eurais,ct)</t>
  </si>
  <si>
    <t>Ministerijos / Savivaldybės</t>
  </si>
  <si>
    <t xml:space="preserve">                                                                        (data)</t>
  </si>
  <si>
    <t>MOKĖTINŲ SUMŲ</t>
  </si>
  <si>
    <t>(Mokėtinų sumų ataskaitos forma)</t>
  </si>
  <si>
    <t>9 priedas</t>
  </si>
  <si>
    <t xml:space="preserve">teikimo Finansų ministerijai ir skelbimo taisyklių  </t>
  </si>
  <si>
    <t xml:space="preserve">Valdžios sektoriaus subjektų apskaitos duomenų </t>
  </si>
  <si>
    <t>socialinio draudimo įmokos</t>
  </si>
  <si>
    <t>Atostogų rezervas, iš jų:</t>
  </si>
  <si>
    <t>Atidėjiniai</t>
  </si>
  <si>
    <t>Sukaupta finansavimo pajamų suma ataskaitinio laikotarpio pabaigoje:</t>
  </si>
  <si>
    <t>PAŽYMA DĖL SUKAUPTŲ FINANSAVIMO SUMŲ</t>
  </si>
  <si>
    <t>Medicinos ir socialinių darbuotojų šventė (Išlaidų kompensavimui)</t>
  </si>
  <si>
    <t>Biudžeto vykdymo ataskaitų rinkinių rengimo taisyklių</t>
  </si>
  <si>
    <t>BIUDŽETO IŠLAIDŲ SĄMATOS VYKDYMO PAGAL</t>
  </si>
  <si>
    <t>2025 M. GRUODŽIO MĖN. 31 D. DUOMENIS</t>
  </si>
  <si>
    <t>4 ketvirtis</t>
  </si>
  <si>
    <t xml:space="preserve"> (I ketvirčio, pusmečio, 9 mėnesių, metų)</t>
  </si>
  <si>
    <t>2026.01.13 Nr.________________</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</si>
  <si>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</si>
  <si>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</si>
  <si>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</si>
  <si>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</si>
  <si>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</si>
  <si>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</si>
  <si>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</si>
  <si>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</si>
  <si>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</si>
  <si>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r>
      <t>Kompiuterinės programinės įrangos ir kompiuterinės programinės įrangos licencijų</t>
    </r>
    <r>
      <rPr>
        <strike/>
        <sz val="10"/>
        <color rgb="FF000000"/>
        <rFont val="Times New Roman"/>
        <family val="1"/>
      </rPr>
      <t xml:space="preserve"> </t>
    </r>
    <r>
      <rPr>
        <sz val="10"/>
        <color rgb="FF000000"/>
        <rFont val="Times New Roman"/>
        <family val="1"/>
      </rPr>
      <t>įsigijimo išlaidos</t>
    </r>
  </si>
  <si>
    <r>
      <t>Biologinio turto ir žemės gelmių  išteklių</t>
    </r>
    <r>
      <rPr>
        <strike/>
        <sz val="10"/>
        <color rgb="FF000000"/>
        <rFont val="Times New Roman"/>
        <family val="1"/>
      </rPr>
      <t xml:space="preserve"> </t>
    </r>
    <r>
      <rPr>
        <sz val="10"/>
        <color rgb="FF000000"/>
        <rFont val="Times New Roman"/>
        <family val="1"/>
      </rPr>
      <t>įsigijimo išlaidos</t>
    </r>
  </si>
  <si>
    <r>
      <t>(finansinę apskaitą tvarkančio asmens</t>
    </r>
    <r>
      <rPr>
        <b/>
        <sz val="8"/>
        <color rgb="FF000000"/>
        <rFont val="Times New Roman"/>
        <family val="1"/>
      </rPr>
      <t>,</t>
    </r>
    <r>
      <rPr>
        <sz val="8"/>
        <color rgb="FF000000"/>
        <rFont val="Times New Roman"/>
        <family val="1"/>
      </rPr>
      <t xml:space="preserve"> centralizuotos apskaitos įstaigos vadovo arba jo įgalioto asmens pareigų pavadinimas)</t>
    </r>
  </si>
  <si>
    <t>__________________________</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</si>
  <si>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</si>
  <si>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r>
      <t>Biologinio turto ir žemės gelmių  išteklių</t>
    </r>
    <r>
      <rPr>
        <strike/>
        <sz val="10"/>
        <color rgb="FF000000"/>
        <rFont val="Times New Roman"/>
      </rPr>
      <t xml:space="preserve"> </t>
    </r>
    <r>
      <rPr>
        <sz val="10"/>
        <color rgb="FF000000"/>
        <rFont val="Times New Roman"/>
      </rPr>
      <t>įsigijimo išlaidos</t>
    </r>
  </si>
  <si>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</si>
  <si>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 xml:space="preserve"> PAŽYMA APIE PAJAMAS UŽ PASLAUGAS IR NUOMĄ 2025 M. GRUODŽIO 31 D. </t>
  </si>
  <si>
    <t>2025 Nr.______</t>
  </si>
  <si>
    <t>Klaipėdos g. 15, Gargždai</t>
  </si>
  <si>
    <t>2025-12-31</t>
  </si>
  <si>
    <t>Viso</t>
  </si>
  <si>
    <t>PAŽYMA PRIE MOKĖTINŲ SUMŲ 2025 M. GRUODŽIO 31 D. ATASKAITOS 9 PRIEDO</t>
  </si>
  <si>
    <t xml:space="preserve">2.2.1.1.1.15. </t>
  </si>
  <si>
    <t>2025 m. gruodžio mėn. 31 d.</t>
  </si>
  <si>
    <t xml:space="preserve">                          2026.01.13 Nr.________________</t>
  </si>
  <si>
    <t>KULTŪROS IR KITŲ ĮSTAIGŲ ETATŲ  IR IŠLAIDŲ DARBO UŽMOKESČIUI  PLANO ĮVYKDYMO ATASKAITA 2025 m.  GRUODŽIO MĖN. 31 D.</t>
  </si>
  <si>
    <t>Įstaigos vadovas</t>
  </si>
  <si>
    <t>Klaipėdos rajono centralizuotos biudžetinių įstaigų buhalterinės apskaitos skyriaus vedėja</t>
  </si>
  <si>
    <t>SAVIVALDYBĖS BIUDŽETINIŲ ĮSTAIGŲ  PAJAMŲ ĮMOKŲ ATASKAITA UŽ  2025 METŲ IV KETVIRTĮ</t>
  </si>
  <si>
    <t>Parama renginiui "Atminties aidai"</t>
  </si>
  <si>
    <t>Mėgėjų kolektyvų atstovavimas tarptautiniuose renginiuose</t>
  </si>
  <si>
    <t>TIKSLINIŲ LĖŠŲ GAVIMAS IR PANAUDOJIMAS 2025 M. GRUODŽIO 31 D.</t>
  </si>
  <si>
    <t>Sudaryta    2026.01.13</t>
  </si>
  <si>
    <t>(Biudžeto išlaidų sąmatos vykdymo pagal 2025 m. gruodžio 31 d. duomenis I ketvirčio, pusmečio, 9 mėnesių, metų ataskaitos forma, Nr.2)</t>
  </si>
  <si>
    <t>Metų</t>
  </si>
  <si>
    <t>(Biudžeto išlaidų sąmatos vykdymo pagal 2025 m. gruodžio 31  d. duomenis I ketvirčio, pusmečio, 9 mėnesių, metų ataskaitos forma, Nr.2)</t>
  </si>
  <si>
    <t>Valerija Šarkienė +37065983802</t>
  </si>
  <si>
    <t>Rengėja Valerija Šarkienė +37065983802</t>
  </si>
  <si>
    <t>2026 M. KOVO MĖN. 31 D. DUOMENIS</t>
  </si>
  <si>
    <t>2026.01.16 Nr.________________</t>
  </si>
  <si>
    <t>(Biudžeto išlaidų sąmatos vykdymo pagal 2025 m.gruodžio 31 d. duomenis I ketvirčio, pusmečio, 9 mėnesių, metų ataskaitos forma, Nr.2)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</si>
</sst>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9">
    <font>
      <sz val="11"/>
      <color rgb="FF000000"/>
      <name val="Calibri"/>
    </font>
    <font>
      <sz val="11"/>
      <color theme="1"/>
      <name val="Calibri"/>
      <family val="2"/>
      <charset val="186"/>
      <scheme val="minor"/>
    </font>
    <font>
      <sz val="10"/>
      <name val="Times New Roman"/>
      <family val="1"/>
      <charset val="186"/>
    </font>
    <font>
      <sz val="10"/>
      <name val="Times New Roman"/>
      <family val="1"/>
    </font>
    <font>
      <u/>
      <sz val="10"/>
      <name val="Times New Roman"/>
      <family val="1"/>
    </font>
    <font>
      <sz val="11"/>
      <color indexed="8"/>
      <name val="Times New Roman"/>
      <family val="1"/>
    </font>
    <font>
      <b/>
      <sz val="10"/>
      <name val="Times New Roman"/>
      <family val="1"/>
    </font>
    <font>
      <sz val="8"/>
      <name val="Times New Roman"/>
      <family val="1"/>
    </font>
    <font>
      <sz val="9"/>
      <name val="Times New Roman"/>
      <family val="1"/>
    </font>
    <font>
      <b/>
      <sz val="12"/>
      <name val="Times New Roman"/>
      <family val="1"/>
    </font>
    <font>
      <sz val="12"/>
      <name val="Times New Roman"/>
      <family val="1"/>
    </font>
    <font>
      <sz val="10"/>
      <color rgb="FFFF0000"/>
      <name val="Times New Roman"/>
      <family val="1"/>
    </font>
    <font>
      <sz val="11"/>
      <name val="Times New Roman"/>
      <family val="1"/>
    </font>
    <font>
      <sz val="10"/>
      <name val="Arial"/>
      <family val="2"/>
    </font>
    <font>
      <sz val="10"/>
      <color rgb="FF000000"/>
      <name val="Arial"/>
      <family val="2"/>
    </font>
    <font>
      <sz val="10"/>
      <color rgb="FF000000"/>
      <name val="Arial"/>
      <family val="2"/>
    </font>
    <font>
      <sz val="10"/>
      <name val="Times New Roman Baltic"/>
      <charset val="186"/>
    </font>
    <font>
      <sz val="9"/>
      <color rgb="FF000000"/>
      <name val="Times New Roman"/>
      <family val="1"/>
    </font>
    <font>
      <b/>
      <sz val="9"/>
      <color rgb="FF000000"/>
      <name val="Times New Roman"/>
      <family val="1"/>
    </font>
    <font>
      <sz val="9"/>
      <color rgb="FFFF0000"/>
      <name val="Times New Roman"/>
      <family val="1"/>
    </font>
    <font>
      <b/>
      <sz val="9"/>
      <color theme="1"/>
      <name val="Times New Roman"/>
      <family val="1"/>
    </font>
    <font>
      <sz val="9"/>
      <color theme="1"/>
      <name val="Times New Roman"/>
      <family val="1"/>
    </font>
    <font>
      <sz val="12"/>
      <color theme="1"/>
      <name val="Times New Roman"/>
      <family val="1"/>
    </font>
    <font>
      <sz val="8"/>
      <color theme="1"/>
      <name val="Times New Roman"/>
      <family val="1"/>
    </font>
    <font>
      <b/>
      <sz val="12"/>
      <color theme="1"/>
      <name val="Times New Roman"/>
      <family val="1"/>
    </font>
    <font>
      <sz val="8"/>
      <color rgb="FF000000"/>
      <name val="Times New Roman"/>
      <family val="1"/>
    </font>
    <font>
      <sz val="9"/>
      <color indexed="10"/>
      <name val="Times New Roman"/>
      <family val="1"/>
    </font>
    <font>
      <sz val="11"/>
      <color rgb="FF000000"/>
      <name val="Calibri"/>
      <family val="2"/>
    </font>
    <font>
      <sz val="11"/>
      <color rgb="FF000000"/>
      <name val="Times New Roman"/>
      <family val="1"/>
    </font>
    <font>
      <sz val="10"/>
      <color indexed="10"/>
      <name val="Times New Roman"/>
      <family val="1"/>
    </font>
    <font>
      <b/>
      <sz val="9"/>
      <name val="Times New Roman"/>
      <family val="1"/>
    </font>
    <font>
      <sz val="10"/>
      <color rgb="FF000000"/>
      <name val="Times New Roman"/>
      <family val="1"/>
    </font>
    <font>
      <sz val="7"/>
      <color rgb="FF000000"/>
      <name val="Times New Roman"/>
      <family val="1"/>
    </font>
    <font>
      <sz val="11"/>
      <color indexed="8"/>
      <name val="Calibri"/>
      <family val="2"/>
    </font>
    <font>
      <sz val="11"/>
      <color indexed="10"/>
      <name val="Times New Roman"/>
      <family val="1"/>
    </font>
    <font>
      <sz val="10"/>
      <color rgb="FF000000"/>
      <name val="Arial"/>
    </font>
    <font>
      <sz val="10"/>
      <color rgb="FF000000"/>
      <name val="Times New Roman Baltic"/>
    </font>
    <font>
      <strike/>
      <sz val="10"/>
      <color rgb="FFFF0000"/>
      <name val="Times New Roman Baltic"/>
    </font>
    <font>
      <sz val="10"/>
      <color rgb="FF000000"/>
      <name val="Times New Roman"/>
    </font>
    <font>
      <sz val="12"/>
      <color rgb="FF000000"/>
      <name val="Times New Roman"/>
    </font>
    <font>
      <sz val="8"/>
      <color rgb="FF000000"/>
      <name val="Times New Roman"/>
    </font>
    <font>
      <b/>
      <sz val="9"/>
      <color rgb="FF000000"/>
      <name val="Times New Roman"/>
    </font>
    <font>
      <b/>
      <sz val="12"/>
      <color rgb="FF000000"/>
      <name val="Times New Roman"/>
    </font>
    <font>
      <sz val="8"/>
      <color rgb="FFFF0000"/>
      <name val="Times New Roman"/>
    </font>
    <font>
      <sz val="11"/>
      <color indexed="8"/>
      <name val="Calibri"/>
    </font>
    <font>
      <sz val="11"/>
      <color indexed="8"/>
      <name val="Times New Roman"/>
    </font>
    <font>
      <sz val="9"/>
      <color indexed="8"/>
      <name val="Times New Roman"/>
    </font>
    <font>
      <b/>
      <sz val="11"/>
      <color indexed="8"/>
      <name val="Times New Roman"/>
    </font>
    <font>
      <b/>
      <sz val="11"/>
      <color indexed="8"/>
      <name val="Calibri"/>
    </font>
    <font>
      <sz val="10"/>
      <color indexed="8"/>
      <name val="Times New Roman"/>
    </font>
    <font>
      <b/>
      <sz val="12"/>
      <color indexed="8"/>
      <name val="Times New Roman"/>
    </font>
    <font>
      <b/>
      <u/>
      <sz val="8"/>
      <name val="Times New Roman"/>
      <family val="1"/>
    </font>
    <font>
      <sz val="11"/>
      <color theme="1"/>
      <name val="Calibri"/>
      <family val="2"/>
      <scheme val="minor"/>
    </font>
    <font>
      <sz val="9"/>
      <color indexed="8"/>
      <name val="Times New Roman"/>
      <family val="1"/>
    </font>
    <font>
      <vertAlign val="superscript"/>
      <sz val="12"/>
      <color rgb="FF000000"/>
      <name val="Times New Roman"/>
      <family val="1"/>
    </font>
    <font>
      <vertAlign val="superscript"/>
      <sz val="10"/>
      <color rgb="FF000000"/>
      <name val="Times New Roman"/>
      <family val="1"/>
    </font>
    <font>
      <sz val="9"/>
      <name val="Times New Roman"/>
      <family val="1"/>
      <charset val="186"/>
    </font>
    <font>
      <sz val="7"/>
      <name val="Times New Roman"/>
      <family val="1"/>
      <charset val="186"/>
    </font>
    <font>
      <vertAlign val="superscript"/>
      <sz val="7"/>
      <name val="Times New Roman"/>
      <family val="1"/>
      <charset val="186"/>
    </font>
    <font>
      <i/>
      <sz val="9"/>
      <name val="Times New Roman"/>
      <family val="1"/>
      <charset val="186"/>
    </font>
    <font>
      <b/>
      <sz val="10"/>
      <name val="Times New Roman Baltic"/>
      <charset val="186"/>
    </font>
    <font>
      <b/>
      <sz val="8"/>
      <name val="Times New Roman Baltic"/>
      <charset val="186"/>
    </font>
    <font>
      <sz val="9"/>
      <name val="Times New Roman Baltic"/>
      <charset val="186"/>
    </font>
    <font>
      <i/>
      <sz val="9"/>
      <name val="Times New Roman Baltic"/>
      <charset val="186"/>
    </font>
    <font>
      <sz val="8"/>
      <name val="Times New Roman"/>
      <family val="1"/>
      <charset val="186"/>
    </font>
    <font>
      <sz val="7.5"/>
      <name val="Times New Roman"/>
      <family val="1"/>
      <charset val="186"/>
    </font>
    <font>
      <b/>
      <vertAlign val="superscript"/>
      <sz val="8"/>
      <name val="Times New Roman"/>
      <family val="1"/>
      <charset val="186"/>
    </font>
    <font>
      <sz val="10"/>
      <name val="Arial"/>
      <family val="2"/>
      <charset val="186"/>
    </font>
    <font>
      <sz val="9"/>
      <name val="Times New Roman Baltic"/>
      <family val="1"/>
      <charset val="186"/>
    </font>
    <font>
      <sz val="10"/>
      <name val="Times New Roman Baltic"/>
      <family val="1"/>
      <charset val="186"/>
    </font>
    <font>
      <sz val="10"/>
      <name val="TimesLT"/>
      <family val="1"/>
      <charset val="186"/>
    </font>
    <font>
      <b/>
      <sz val="9"/>
      <name val="Times New Roman Baltic"/>
      <family val="1"/>
      <charset val="186"/>
    </font>
    <font>
      <sz val="7"/>
      <name val="Times New Roman Baltic"/>
      <charset val="186"/>
    </font>
    <font>
      <u/>
      <sz val="9"/>
      <name val="Times New Roman"/>
      <family val="1"/>
      <charset val="186"/>
    </font>
    <font>
      <b/>
      <sz val="10"/>
      <name val="Times New Roman"/>
      <family val="1"/>
      <charset val="186"/>
    </font>
    <font>
      <b/>
      <sz val="12"/>
      <name val="Times New Roman"/>
      <family val="1"/>
      <charset val="186"/>
    </font>
    <font>
      <sz val="8"/>
      <color rgb="FFFF0000"/>
      <name val="Times New Roman"/>
      <family val="1"/>
    </font>
    <font>
      <strike/>
      <sz val="8"/>
      <color rgb="FF000000"/>
      <name val="Times New Roman"/>
      <family val="1"/>
    </font>
    <font>
      <b/>
      <strike/>
      <sz val="8"/>
      <color rgb="FF000000"/>
      <name val="Times New Roman"/>
      <family val="1"/>
    </font>
    <font>
      <b/>
      <sz val="12"/>
      <color rgb="FF000000"/>
      <name val="Times New Roman"/>
      <family val="1"/>
    </font>
    <font>
      <b/>
      <sz val="8"/>
      <color rgb="FF000000"/>
      <name val="Times New Roman"/>
      <family val="1"/>
    </font>
    <font>
      <b/>
      <sz val="11"/>
      <color rgb="FF000000"/>
      <name val="Times New Roman"/>
      <family val="1"/>
    </font>
    <font>
      <sz val="12"/>
      <color rgb="FF000000"/>
      <name val="Times New Roman"/>
      <family val="1"/>
    </font>
    <font>
      <b/>
      <sz val="10"/>
      <color rgb="FF000000"/>
      <name val="Times New Roman"/>
      <family val="1"/>
    </font>
    <font>
      <strike/>
      <sz val="10"/>
      <color rgb="FF000000"/>
      <name val="Times New Roman"/>
      <family val="1"/>
    </font>
    <font>
      <i/>
      <sz val="10"/>
      <color rgb="FF000000"/>
      <name val="Times New Roman"/>
      <family val="1"/>
    </font>
    <font>
      <strike/>
      <sz val="8"/>
      <color rgb="FF000000"/>
      <name val="Times New Roman"/>
    </font>
    <font>
      <b/>
      <strike/>
      <sz val="8"/>
      <color rgb="FF000000"/>
      <name val="Times New Roman"/>
    </font>
    <font>
      <b/>
      <sz val="8"/>
      <color rgb="FF000000"/>
      <name val="Times New Roman"/>
    </font>
    <font>
      <b/>
      <sz val="11"/>
      <color rgb="FF000000"/>
      <name val="Times New Roman"/>
    </font>
    <font>
      <sz val="9"/>
      <color rgb="FF000000"/>
      <name val="Times New Roman"/>
    </font>
    <font>
      <b/>
      <sz val="10"/>
      <color rgb="FF000000"/>
      <name val="Times New Roman"/>
    </font>
    <font>
      <strike/>
      <sz val="10"/>
      <color rgb="FF000000"/>
      <name val="Times New Roman"/>
    </font>
    <font>
      <i/>
      <sz val="10"/>
      <color rgb="FF000000"/>
      <name val="Times New Roman"/>
    </font>
    <font>
      <vertAlign val="superscript"/>
      <sz val="12"/>
      <color rgb="FF000000"/>
      <name val="Times New Roman"/>
    </font>
    <font>
      <vertAlign val="superscript"/>
      <sz val="10"/>
      <color rgb="FF000000"/>
      <name val="Times New Roman"/>
    </font>
    <font>
      <sz val="11"/>
      <color rgb="FF000000"/>
      <name val="Times New Roman"/>
    </font>
    <font>
      <i/>
      <sz val="9"/>
      <color rgb="FF000000"/>
      <name val="Times New Roman"/>
    </font>
    <font>
      <vertAlign val="superscript"/>
      <sz val="9"/>
      <color rgb="FF000000"/>
      <name val="Times New Roman"/>
    </font>
  </fonts>
  <fills count="9">
    <fill>
      <patternFill patternType="none"/>
    </fill>
    <fill>
      <patternFill patternType="gray125"/>
    </fill>
    <fill>
      <patternFill patternType="solid">
        <fgColor theme="0"/>
        <bgColor indexed="64"/>
      </patternFill>
    </fill>
    <fill>
      <patternFill patternType="solid">
        <fgColor rgb="FFCCFFFF"/>
        <bgColor rgb="FFFFFFFF"/>
      </patternFill>
    </fill>
    <fill>
      <patternFill patternType="solid">
        <fgColor rgb="FFFF0000"/>
        <bgColor rgb="FFFFFFFF"/>
      </patternFill>
    </fill>
    <fill>
      <patternFill patternType="solid">
        <fgColor rgb="FFC00000"/>
        <bgColor rgb="FFFFFFFF"/>
      </patternFill>
    </fill>
    <fill>
      <patternFill patternType="solid">
        <fgColor indexed="42"/>
        <bgColor indexed="64"/>
      </patternFill>
    </fill>
    <fill>
      <patternFill patternType="solid">
        <fgColor rgb="FFFFFFCC"/>
        <bgColor indexed="64"/>
      </patternFill>
    </fill>
    <fill>
      <patternFill patternType="solid">
        <fgColor rgb="FFFFFFFF"/>
        <bgColor rgb="FFFFFFFF"/>
      </patternFill>
    </fill>
  </fills>
  <borders count="6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indexed="64"/>
      </left>
      <right/>
      <top/>
      <bottom style="thin">
        <color theme="1"/>
      </bottom>
      <diagonal/>
    </border>
    <border>
      <left/>
      <right/>
      <top/>
      <bottom style="thin">
        <color theme="1"/>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right/>
      <top style="hair">
        <color rgb="FF000000"/>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style="hair">
        <color rgb="FF000000"/>
      </right>
      <top/>
      <bottom/>
      <diagonal/>
    </border>
    <border>
      <left/>
      <right style="hair">
        <color rgb="FF000000"/>
      </right>
      <top/>
      <bottom/>
      <diagonal/>
    </border>
    <border>
      <left style="hair">
        <color rgb="FF000000"/>
      </left>
      <right/>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rgb="FF000000"/>
      </top>
      <bottom/>
      <diagonal/>
    </border>
  </borders>
  <cellStyleXfs count="16">
    <xf numFmtId="0" fontId="0" fillId="0" borderId="0"/>
    <xf numFmtId="0" fontId="13" fillId="0" borderId="0"/>
    <xf numFmtId="0" fontId="14" fillId="0" borderId="0"/>
    <xf numFmtId="0" fontId="15" fillId="0" borderId="0"/>
    <xf numFmtId="0" fontId="14" fillId="0" borderId="0"/>
    <xf numFmtId="0" fontId="16" fillId="0" borderId="0"/>
    <xf numFmtId="0" fontId="27" fillId="0" borderId="0"/>
    <xf numFmtId="0" fontId="33" fillId="0" borderId="0" applyFill="0" applyProtection="0"/>
    <xf numFmtId="0" fontId="35" fillId="0" borderId="0"/>
    <xf numFmtId="0" fontId="44" fillId="0" borderId="0" applyFill="0" applyProtection="0"/>
    <xf numFmtId="0" fontId="13" fillId="0" borderId="0"/>
    <xf numFmtId="0" fontId="52" fillId="0" borderId="0"/>
    <xf numFmtId="0" fontId="1" fillId="0" borderId="0"/>
    <xf numFmtId="0" fontId="67" fillId="0" borderId="0"/>
    <xf numFmtId="0" fontId="16" fillId="0" borderId="0"/>
    <xf numFmtId="0" fontId="70" fillId="0" borderId="0"/>
  </cellStyleXfs>
  <cellXfs count="826">
    <xf numFmtId="0" fontId="0" fillId="0" borderId="0" xfId="0"/>
    <xf numFmtId="0" fontId="3" fillId="0" borderId="0" xfId="0" applyFont="1" applyProtection="1">
      <protection locked="0"/>
    </xf>
    <xf numFmtId="0" fontId="6" fillId="0" borderId="0" xfId="0" applyFont="1" applyProtection="1">
      <protection locked="0"/>
    </xf>
    <xf numFmtId="0" fontId="8" fillId="0" borderId="0" xfId="0" applyFont="1" applyAlignment="1" applyProtection="1">
      <alignment horizontal="center"/>
      <protection locked="0"/>
    </xf>
    <xf numFmtId="0" fontId="6" fillId="0" borderId="0" xfId="0" applyFont="1" applyAlignment="1" applyProtection="1">
      <alignment horizontal="left"/>
      <protection locked="0"/>
    </xf>
    <xf numFmtId="0" fontId="9" fillId="0" borderId="0" xfId="0" applyFont="1" applyProtection="1">
      <protection locked="0"/>
    </xf>
    <xf numFmtId="0" fontId="10" fillId="0" borderId="0" xfId="0" applyFont="1" applyProtection="1">
      <protection locked="0"/>
    </xf>
    <xf numFmtId="14" fontId="11" fillId="0" borderId="0" xfId="0" applyNumberFormat="1" applyFont="1" applyProtection="1">
      <protection locked="0"/>
    </xf>
    <xf numFmtId="0" fontId="3" fillId="0" borderId="0" xfId="0" applyFont="1" applyAlignment="1" applyProtection="1">
      <alignment horizontal="center"/>
      <protection locked="0"/>
    </xf>
    <xf numFmtId="0" fontId="7" fillId="0" borderId="0" xfId="0" applyFont="1" applyAlignment="1" applyProtection="1">
      <alignment horizontal="center"/>
      <protection locked="0"/>
    </xf>
    <xf numFmtId="0" fontId="3" fillId="0" borderId="4" xfId="0" applyFont="1" applyBorder="1" applyAlignment="1" applyProtection="1">
      <alignment horizontal="center" vertical="center" wrapText="1"/>
      <protection locked="0"/>
    </xf>
    <xf numFmtId="2" fontId="3" fillId="0" borderId="5" xfId="0" applyNumberFormat="1" applyFont="1" applyBorder="1" applyAlignment="1" applyProtection="1">
      <alignment horizontal="center" vertical="center"/>
      <protection locked="0"/>
    </xf>
    <xf numFmtId="2" fontId="3" fillId="0" borderId="12" xfId="0" applyNumberFormat="1" applyFont="1" applyBorder="1" applyAlignment="1" applyProtection="1">
      <alignment horizontal="center" vertical="center"/>
      <protection locked="0"/>
    </xf>
    <xf numFmtId="2" fontId="3" fillId="0" borderId="2" xfId="0" applyNumberFormat="1" applyFont="1" applyBorder="1" applyAlignment="1" applyProtection="1">
      <alignment horizontal="center" vertical="center"/>
      <protection locked="0"/>
    </xf>
    <xf numFmtId="2" fontId="3" fillId="0" borderId="2" xfId="0" applyNumberFormat="1" applyFont="1" applyBorder="1" applyAlignment="1">
      <alignment horizontal="center" vertical="center"/>
    </xf>
    <xf numFmtId="2" fontId="3" fillId="0" borderId="5" xfId="0" applyNumberFormat="1" applyFont="1" applyBorder="1" applyAlignment="1">
      <alignment horizontal="center" vertical="center"/>
    </xf>
    <xf numFmtId="0" fontId="3" fillId="0" borderId="4" xfId="0" applyFont="1" applyBorder="1" applyAlignment="1" applyProtection="1">
      <alignment horizontal="center" vertical="center"/>
      <protection locked="0"/>
    </xf>
    <xf numFmtId="2" fontId="3" fillId="0" borderId="4" xfId="0" applyNumberFormat="1" applyFont="1" applyBorder="1" applyAlignment="1">
      <alignment horizontal="center" vertical="center" wrapText="1"/>
    </xf>
    <xf numFmtId="2" fontId="3" fillId="0" borderId="12" xfId="0" applyNumberFormat="1" applyFont="1" applyBorder="1" applyAlignment="1">
      <alignment horizontal="center" vertical="center"/>
    </xf>
    <xf numFmtId="2" fontId="3" fillId="0" borderId="15" xfId="0" applyNumberFormat="1" applyFont="1" applyBorder="1" applyAlignment="1">
      <alignment horizontal="center" vertical="center"/>
    </xf>
    <xf numFmtId="2" fontId="3" fillId="0" borderId="4" xfId="0" applyNumberFormat="1"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pplyProtection="1">
      <alignment horizontal="center"/>
      <protection locked="0"/>
    </xf>
    <xf numFmtId="0" fontId="3" fillId="0" borderId="0" xfId="0" applyFont="1" applyAlignment="1" applyProtection="1">
      <alignment horizontal="left"/>
      <protection locked="0"/>
    </xf>
    <xf numFmtId="0" fontId="12" fillId="0" borderId="0" xfId="0" applyFont="1" applyProtection="1">
      <protection locked="0"/>
    </xf>
    <xf numFmtId="0" fontId="12" fillId="0" borderId="1" xfId="0" applyFont="1" applyBorder="1" applyAlignment="1" applyProtection="1">
      <alignment horizontal="center"/>
      <protection locked="0"/>
    </xf>
    <xf numFmtId="2" fontId="21" fillId="0" borderId="15" xfId="0" applyNumberFormat="1" applyFont="1" applyBorder="1"/>
    <xf numFmtId="2" fontId="21" fillId="0" borderId="15" xfId="0" applyNumberFormat="1" applyFont="1" applyBorder="1" applyAlignment="1">
      <alignment horizontal="right"/>
    </xf>
    <xf numFmtId="0" fontId="8" fillId="0" borderId="15" xfId="0" applyFont="1" applyBorder="1" applyAlignment="1">
      <alignment horizontal="left" vertical="center"/>
    </xf>
    <xf numFmtId="0" fontId="21" fillId="0" borderId="0" xfId="0" applyFont="1"/>
    <xf numFmtId="0" fontId="21" fillId="0" borderId="0" xfId="0" applyFont="1" applyAlignment="1">
      <alignment vertical="center"/>
    </xf>
    <xf numFmtId="0" fontId="21" fillId="0" borderId="0" xfId="0" applyFont="1" applyAlignment="1"/>
    <xf numFmtId="0" fontId="17" fillId="0" borderId="0" xfId="0" applyFont="1"/>
    <xf numFmtId="0" fontId="21" fillId="0" borderId="0" xfId="0" applyFont="1" applyAlignment="1">
      <alignment horizontal="center"/>
    </xf>
    <xf numFmtId="0" fontId="21" fillId="0" borderId="0" xfId="0" applyFont="1" applyAlignment="1">
      <alignment horizontal="left"/>
    </xf>
    <xf numFmtId="0" fontId="22" fillId="0" borderId="0" xfId="0" applyFont="1" applyBorder="1" applyAlignment="1">
      <alignment horizontal="center" vertical="center"/>
    </xf>
    <xf numFmtId="0" fontId="21" fillId="0" borderId="0" xfId="0" applyFont="1" applyAlignment="1">
      <alignment horizontal="right" vertical="center"/>
    </xf>
    <xf numFmtId="0" fontId="21" fillId="0" borderId="0" xfId="0" applyFont="1" applyAlignment="1">
      <alignment horizontal="center" vertical="center"/>
    </xf>
    <xf numFmtId="0" fontId="21" fillId="0" borderId="0" xfId="0" applyFont="1" applyAlignment="1">
      <alignment horizontal="right"/>
    </xf>
    <xf numFmtId="0" fontId="20" fillId="0" borderId="19" xfId="0" applyFont="1" applyBorder="1" applyAlignment="1">
      <alignment horizontal="center" wrapText="1"/>
    </xf>
    <xf numFmtId="0" fontId="20" fillId="0" borderId="16" xfId="0" applyFont="1" applyBorder="1" applyAlignment="1">
      <alignment horizontal="center" wrapText="1"/>
    </xf>
    <xf numFmtId="0" fontId="20" fillId="0" borderId="5" xfId="0" applyFont="1" applyBorder="1" applyAlignment="1">
      <alignment horizontal="center" wrapText="1"/>
    </xf>
    <xf numFmtId="2" fontId="17" fillId="2" borderId="15" xfId="0" applyNumberFormat="1" applyFont="1" applyFill="1" applyBorder="1" applyAlignment="1">
      <alignment horizontal="right" vertical="center"/>
    </xf>
    <xf numFmtId="0" fontId="18" fillId="0" borderId="20" xfId="0" applyFont="1" applyBorder="1" applyAlignment="1">
      <alignment vertical="center"/>
    </xf>
    <xf numFmtId="0" fontId="21" fillId="0" borderId="21" xfId="0" applyFont="1" applyBorder="1"/>
    <xf numFmtId="2" fontId="21" fillId="0" borderId="22" xfId="0" applyNumberFormat="1" applyFont="1" applyBorder="1"/>
    <xf numFmtId="2" fontId="20" fillId="0" borderId="11" xfId="0" applyNumberFormat="1" applyFont="1" applyBorder="1" applyAlignment="1">
      <alignment horizontal="right"/>
    </xf>
    <xf numFmtId="0" fontId="23" fillId="0" borderId="0" xfId="0" applyFont="1"/>
    <xf numFmtId="0" fontId="8" fillId="0" borderId="1" xfId="0" applyFont="1" applyBorder="1"/>
    <xf numFmtId="0" fontId="8" fillId="0" borderId="0" xfId="0" applyFont="1"/>
    <xf numFmtId="0" fontId="25" fillId="0" borderId="0" xfId="0" applyFont="1"/>
    <xf numFmtId="0" fontId="8" fillId="0" borderId="0" xfId="0" applyFont="1" applyAlignment="1">
      <alignment horizontal="center" vertical="top"/>
    </xf>
    <xf numFmtId="0" fontId="8" fillId="0" borderId="0" xfId="5" applyFont="1" applyAlignment="1">
      <alignment horizontal="left" vertical="top" wrapText="1"/>
    </xf>
    <xf numFmtId="0" fontId="8" fillId="0" borderId="0" xfId="5" applyFont="1" applyBorder="1" applyAlignment="1">
      <alignment horizontal="center" vertical="top"/>
    </xf>
    <xf numFmtId="0" fontId="19" fillId="0" borderId="1" xfId="0" applyFont="1" applyBorder="1" applyAlignment="1">
      <alignment vertical="center"/>
    </xf>
    <xf numFmtId="0" fontId="19" fillId="0" borderId="0" xfId="0" applyFont="1"/>
    <xf numFmtId="0" fontId="26" fillId="0" borderId="0" xfId="0" applyFont="1"/>
    <xf numFmtId="0" fontId="8" fillId="0" borderId="0" xfId="0" applyFont="1" applyProtection="1">
      <protection locked="0"/>
    </xf>
    <xf numFmtId="2" fontId="17" fillId="0" borderId="15" xfId="0" applyNumberFormat="1" applyFont="1" applyBorder="1" applyAlignment="1">
      <alignment horizontal="right"/>
    </xf>
    <xf numFmtId="2" fontId="17" fillId="0" borderId="15" xfId="0" applyNumberFormat="1" applyFont="1" applyBorder="1" applyAlignment="1">
      <alignment horizontal="right" vertical="center"/>
    </xf>
    <xf numFmtId="2" fontId="21" fillId="2" borderId="15" xfId="0" applyNumberFormat="1" applyFont="1" applyFill="1" applyBorder="1" applyAlignment="1">
      <alignment horizontal="right"/>
    </xf>
    <xf numFmtId="2" fontId="21" fillId="2" borderId="15" xfId="0" applyNumberFormat="1" applyFont="1" applyFill="1" applyBorder="1" applyAlignment="1">
      <alignment horizontal="right" vertical="center"/>
    </xf>
    <xf numFmtId="2" fontId="21" fillId="0" borderId="23" xfId="0" applyNumberFormat="1" applyFont="1" applyBorder="1" applyAlignment="1">
      <alignment horizontal="right"/>
    </xf>
    <xf numFmtId="2" fontId="21" fillId="0" borderId="1" xfId="0" applyNumberFormat="1" applyFont="1" applyBorder="1" applyAlignment="1">
      <alignment horizontal="right"/>
    </xf>
    <xf numFmtId="0" fontId="3" fillId="0" borderId="0" xfId="6" applyFont="1"/>
    <xf numFmtId="0" fontId="12" fillId="0" borderId="0" xfId="6" applyFont="1"/>
    <xf numFmtId="0" fontId="28" fillId="0" borderId="0" xfId="6" applyFont="1"/>
    <xf numFmtId="0" fontId="3" fillId="0" borderId="0" xfId="6" applyFont="1" applyAlignment="1">
      <alignment horizontal="left" wrapText="1"/>
    </xf>
    <xf numFmtId="0" fontId="28" fillId="0" borderId="0" xfId="6" applyFont="1" applyAlignment="1">
      <alignment wrapText="1"/>
    </xf>
    <xf numFmtId="0" fontId="3" fillId="0" borderId="0" xfId="6" applyFont="1" applyAlignment="1">
      <alignment wrapText="1"/>
    </xf>
    <xf numFmtId="0" fontId="6" fillId="0" borderId="0" xfId="6" applyFont="1"/>
    <xf numFmtId="0" fontId="6" fillId="0" borderId="0" xfId="6" applyFont="1" applyAlignment="1">
      <alignment horizontal="center"/>
    </xf>
    <xf numFmtId="0" fontId="29" fillId="0" borderId="0" xfId="6" applyFont="1"/>
    <xf numFmtId="0" fontId="10" fillId="0" borderId="0" xfId="6" applyFont="1"/>
    <xf numFmtId="0" fontId="9" fillId="0" borderId="0" xfId="6" applyFont="1" applyAlignment="1">
      <alignment wrapText="1"/>
    </xf>
    <xf numFmtId="0" fontId="9" fillId="0" borderId="0" xfId="6" applyFont="1"/>
    <xf numFmtId="0" fontId="3" fillId="0" borderId="1" xfId="6" applyFont="1" applyBorder="1" applyAlignment="1">
      <alignment horizontal="center"/>
    </xf>
    <xf numFmtId="0" fontId="3" fillId="0" borderId="0" xfId="6" applyFont="1" applyAlignment="1">
      <alignment horizontal="center"/>
    </xf>
    <xf numFmtId="0" fontId="7" fillId="0" borderId="0" xfId="6" applyFont="1" applyAlignment="1">
      <alignment horizontal="center"/>
    </xf>
    <xf numFmtId="0" fontId="3" fillId="0" borderId="0" xfId="6" applyFont="1" applyAlignment="1">
      <alignment horizontal="right"/>
    </xf>
    <xf numFmtId="0" fontId="3" fillId="0" borderId="9" xfId="6" applyFont="1" applyBorder="1" applyAlignment="1">
      <alignment wrapText="1"/>
    </xf>
    <xf numFmtId="0" fontId="3" fillId="0" borderId="1" xfId="6" applyFont="1" applyBorder="1" applyAlignment="1">
      <alignment wrapText="1"/>
    </xf>
    <xf numFmtId="0" fontId="3" fillId="0" borderId="10" xfId="6" applyFont="1" applyBorder="1" applyAlignment="1">
      <alignment wrapText="1"/>
    </xf>
    <xf numFmtId="0" fontId="7" fillId="0" borderId="15" xfId="6" applyFont="1" applyBorder="1" applyAlignment="1">
      <alignment horizontal="center" vertical="center" wrapText="1"/>
    </xf>
    <xf numFmtId="0" fontId="7" fillId="0" borderId="12" xfId="6" applyFont="1" applyBorder="1" applyAlignment="1">
      <alignment horizontal="center" vertical="center"/>
    </xf>
    <xf numFmtId="0" fontId="8" fillId="0" borderId="15" xfId="6" applyFont="1" applyBorder="1" applyAlignment="1">
      <alignment horizontal="center" vertical="center"/>
    </xf>
    <xf numFmtId="0" fontId="8" fillId="0" borderId="15" xfId="6" applyFont="1" applyBorder="1" applyAlignment="1">
      <alignment horizontal="center" vertical="center" wrapText="1"/>
    </xf>
    <xf numFmtId="2" fontId="8" fillId="0" borderId="15" xfId="6" quotePrefix="1" applyNumberFormat="1" applyFont="1" applyBorder="1" applyAlignment="1">
      <alignment horizontal="center"/>
    </xf>
    <xf numFmtId="2" fontId="8" fillId="2" borderId="15" xfId="6" applyNumberFormat="1" applyFont="1" applyFill="1" applyBorder="1" applyAlignment="1">
      <alignment horizontal="center"/>
    </xf>
    <xf numFmtId="2" fontId="8" fillId="0" borderId="15" xfId="6" applyNumberFormat="1" applyFont="1" applyBorder="1"/>
    <xf numFmtId="0" fontId="8" fillId="0" borderId="15" xfId="6" quotePrefix="1" applyFont="1" applyBorder="1" applyAlignment="1">
      <alignment horizontal="center"/>
    </xf>
    <xf numFmtId="0" fontId="8" fillId="0" borderId="15" xfId="6" applyFont="1" applyBorder="1" applyAlignment="1">
      <alignment horizontal="center"/>
    </xf>
    <xf numFmtId="2" fontId="8" fillId="0" borderId="15" xfId="6" applyNumberFormat="1" applyFont="1" applyBorder="1" applyAlignment="1">
      <alignment horizontal="center"/>
    </xf>
    <xf numFmtId="0" fontId="8" fillId="0" borderId="15" xfId="6" applyFont="1" applyBorder="1"/>
    <xf numFmtId="0" fontId="3" fillId="0" borderId="15" xfId="6" applyFont="1" applyBorder="1"/>
    <xf numFmtId="0" fontId="6" fillId="0" borderId="15" xfId="6" applyFont="1" applyBorder="1" applyAlignment="1">
      <alignment horizontal="right" vertical="center" wrapText="1"/>
    </xf>
    <xf numFmtId="2" fontId="6" fillId="0" borderId="14" xfId="6" quotePrefix="1" applyNumberFormat="1" applyFont="1" applyBorder="1" applyAlignment="1">
      <alignment horizontal="center"/>
    </xf>
    <xf numFmtId="0" fontId="6" fillId="0" borderId="14" xfId="6" quotePrefix="1" applyFont="1" applyBorder="1" applyAlignment="1">
      <alignment horizontal="center"/>
    </xf>
    <xf numFmtId="2" fontId="30" fillId="0" borderId="15" xfId="6" applyNumberFormat="1" applyFont="1" applyBorder="1"/>
    <xf numFmtId="0" fontId="10" fillId="0" borderId="0" xfId="5" applyFont="1"/>
    <xf numFmtId="0" fontId="3" fillId="0" borderId="1" xfId="6" applyFont="1" applyBorder="1"/>
    <xf numFmtId="0" fontId="7" fillId="0" borderId="0" xfId="5" applyFont="1" applyAlignment="1">
      <alignment vertical="top" wrapText="1"/>
    </xf>
    <xf numFmtId="0" fontId="7" fillId="0" borderId="0" xfId="6" applyFont="1" applyAlignment="1">
      <alignment horizontal="center" vertical="top"/>
    </xf>
    <xf numFmtId="0" fontId="3" fillId="0" borderId="0" xfId="5" applyFont="1" applyAlignment="1">
      <alignment vertical="top"/>
    </xf>
    <xf numFmtId="0" fontId="10" fillId="0" borderId="0" xfId="5" applyFont="1" applyAlignment="1">
      <alignment vertical="top"/>
    </xf>
    <xf numFmtId="0" fontId="10" fillId="0" borderId="0" xfId="6" applyFont="1" applyAlignment="1">
      <alignment vertical="top"/>
    </xf>
    <xf numFmtId="0" fontId="31" fillId="0" borderId="0" xfId="6" applyFont="1" applyAlignment="1">
      <alignment vertical="center" wrapText="1"/>
    </xf>
    <xf numFmtId="0" fontId="31" fillId="0" borderId="1" xfId="6" applyFont="1" applyBorder="1" applyAlignment="1">
      <alignment vertical="center" wrapText="1"/>
    </xf>
    <xf numFmtId="0" fontId="3" fillId="0" borderId="0" xfId="5" applyFont="1"/>
    <xf numFmtId="0" fontId="10" fillId="0" borderId="0" xfId="5" applyFont="1" applyAlignment="1">
      <alignment horizontal="center"/>
    </xf>
    <xf numFmtId="0" fontId="25" fillId="0" borderId="0" xfId="6" applyFont="1" applyAlignment="1">
      <alignment wrapText="1"/>
    </xf>
    <xf numFmtId="0" fontId="3" fillId="0" borderId="0" xfId="5" applyFont="1" applyAlignment="1">
      <alignment horizontal="center" vertical="top"/>
    </xf>
    <xf numFmtId="0" fontId="10" fillId="0" borderId="0" xfId="5" applyFont="1" applyAlignment="1">
      <alignment horizontal="center" vertical="top"/>
    </xf>
    <xf numFmtId="0" fontId="3" fillId="0" borderId="0" xfId="7" applyFont="1"/>
    <xf numFmtId="0" fontId="34" fillId="0" borderId="0" xfId="6" applyFont="1"/>
    <xf numFmtId="0" fontId="3" fillId="0" borderId="0" xfId="10" applyFont="1"/>
    <xf numFmtId="0" fontId="6" fillId="0" borderId="0" xfId="10" applyFont="1"/>
    <xf numFmtId="0" fontId="3" fillId="0" borderId="0" xfId="10" applyFont="1" applyAlignment="1">
      <alignment horizontal="left"/>
    </xf>
    <xf numFmtId="0" fontId="7" fillId="0" borderId="0" xfId="10" applyFont="1"/>
    <xf numFmtId="0" fontId="8" fillId="0" borderId="15" xfId="10" applyFont="1" applyBorder="1" applyAlignment="1">
      <alignment horizontal="center" wrapText="1"/>
    </xf>
    <xf numFmtId="0" fontId="8" fillId="0" borderId="15" xfId="10" applyFont="1" applyBorder="1" applyAlignment="1">
      <alignment horizontal="center"/>
    </xf>
    <xf numFmtId="0" fontId="8" fillId="0" borderId="15" xfId="10" applyFont="1" applyBorder="1"/>
    <xf numFmtId="0" fontId="8" fillId="6" borderId="15" xfId="10" applyFont="1" applyFill="1" applyBorder="1"/>
    <xf numFmtId="2" fontId="8" fillId="0" borderId="15" xfId="10" applyNumberFormat="1" applyFont="1" applyBorder="1"/>
    <xf numFmtId="2" fontId="8" fillId="6" borderId="15" xfId="10" applyNumberFormat="1" applyFont="1" applyFill="1" applyBorder="1"/>
    <xf numFmtId="0" fontId="53" fillId="0" borderId="15" xfId="11" applyFont="1" applyBorder="1" applyAlignment="1">
      <alignment vertical="top" wrapText="1"/>
    </xf>
    <xf numFmtId="0" fontId="8" fillId="0" borderId="15" xfId="10" applyFont="1" applyBorder="1" applyAlignment="1">
      <alignment horizontal="right"/>
    </xf>
    <xf numFmtId="0" fontId="8" fillId="0" borderId="15" xfId="10" applyFont="1" applyBorder="1" applyAlignment="1">
      <alignment horizontal="left"/>
    </xf>
    <xf numFmtId="0" fontId="10" fillId="0" borderId="0" xfId="10" applyFont="1"/>
    <xf numFmtId="0" fontId="5" fillId="0" borderId="0" xfId="7" applyFont="1"/>
    <xf numFmtId="0" fontId="25" fillId="0" borderId="0" xfId="0" applyFont="1" applyAlignment="1">
      <alignment horizontal="center" vertical="center" wrapText="1"/>
    </xf>
    <xf numFmtId="164" fontId="31" fillId="0" borderId="25" xfId="0" applyNumberFormat="1" applyFont="1" applyBorder="1" applyAlignment="1">
      <alignment horizontal="right" vertical="center"/>
    </xf>
    <xf numFmtId="164" fontId="31" fillId="0" borderId="0" xfId="0" applyNumberFormat="1" applyFont="1" applyAlignment="1">
      <alignment horizontal="right" vertical="center"/>
    </xf>
    <xf numFmtId="0" fontId="31" fillId="0" borderId="0" xfId="0" applyFont="1"/>
    <xf numFmtId="0" fontId="31" fillId="0" borderId="0" xfId="0" applyFont="1" applyAlignment="1">
      <alignment horizontal="center"/>
    </xf>
    <xf numFmtId="0" fontId="55" fillId="0" borderId="0" xfId="0" applyFont="1" applyAlignment="1">
      <alignment horizontal="center" vertical="top"/>
    </xf>
    <xf numFmtId="0" fontId="54" fillId="0" borderId="24" xfId="0" applyFont="1" applyBorder="1" applyAlignment="1">
      <alignment horizontal="center" vertical="top"/>
    </xf>
    <xf numFmtId="164" fontId="68" fillId="0" borderId="0" xfId="13" applyNumberFormat="1" applyFont="1" applyProtection="1">
      <protection locked="0"/>
    </xf>
    <xf numFmtId="164" fontId="69" fillId="0" borderId="0" xfId="13" applyNumberFormat="1" applyFont="1" applyAlignment="1" applyProtection="1">
      <alignment horizontal="right"/>
      <protection locked="0"/>
    </xf>
    <xf numFmtId="0" fontId="56" fillId="0" borderId="0" xfId="14" applyFont="1" applyAlignment="1" applyProtection="1">
      <alignment horizontal="right"/>
      <protection locked="0"/>
    </xf>
    <xf numFmtId="0" fontId="65" fillId="0" borderId="0" xfId="14" applyFont="1" applyAlignment="1" applyProtection="1">
      <alignment vertical="center" wrapText="1"/>
      <protection locked="0"/>
    </xf>
    <xf numFmtId="164" fontId="69" fillId="0" borderId="15" xfId="13" applyNumberFormat="1" applyFont="1" applyBorder="1" applyAlignment="1" applyProtection="1">
      <alignment horizontal="left" indent="12"/>
      <protection locked="0"/>
    </xf>
    <xf numFmtId="164" fontId="69" fillId="0" borderId="0" xfId="13" applyNumberFormat="1" applyFont="1" applyAlignment="1" applyProtection="1">
      <alignment horizontal="center"/>
      <protection locked="0"/>
    </xf>
    <xf numFmtId="164" fontId="69" fillId="0" borderId="0" xfId="13" applyNumberFormat="1" applyFont="1" applyAlignment="1" applyProtection="1">
      <alignment horizontal="left"/>
      <protection locked="0"/>
    </xf>
    <xf numFmtId="164" fontId="69" fillId="0" borderId="0" xfId="13" applyNumberFormat="1" applyFont="1" applyProtection="1">
      <protection locked="0"/>
    </xf>
    <xf numFmtId="0" fontId="65" fillId="0" borderId="0" xfId="14" applyFont="1" applyAlignment="1" applyProtection="1">
      <alignment wrapText="1"/>
      <protection locked="0"/>
    </xf>
    <xf numFmtId="0" fontId="56" fillId="0" borderId="0" xfId="14" applyFont="1" applyAlignment="1" applyProtection="1">
      <alignment vertical="center" wrapText="1"/>
      <protection locked="0"/>
    </xf>
    <xf numFmtId="0" fontId="56" fillId="0" borderId="0" xfId="14" applyFont="1" applyAlignment="1" applyProtection="1">
      <alignment horizontal="center" vertical="center"/>
      <protection locked="0"/>
    </xf>
    <xf numFmtId="0" fontId="56" fillId="0" borderId="0" xfId="14" applyFont="1" applyProtection="1">
      <protection locked="0"/>
    </xf>
    <xf numFmtId="0" fontId="71" fillId="0" borderId="0" xfId="15" applyFont="1" applyAlignment="1" applyProtection="1">
      <alignment horizontal="center" vertical="center" wrapText="1"/>
      <protection locked="0"/>
    </xf>
    <xf numFmtId="0" fontId="68" fillId="0" borderId="0" xfId="15" applyFont="1" applyProtection="1">
      <protection locked="0"/>
    </xf>
    <xf numFmtId="0" fontId="54" fillId="0" borderId="0" xfId="0" applyFont="1" applyAlignment="1">
      <alignment horizontal="center" vertical="top"/>
    </xf>
    <xf numFmtId="0" fontId="25" fillId="0" borderId="0" xfId="0" applyFont="1" applyAlignment="1">
      <alignment horizontal="right" vertical="center"/>
    </xf>
    <xf numFmtId="0" fontId="25" fillId="0" borderId="0" xfId="0" applyFont="1" applyAlignment="1">
      <alignment vertical="center"/>
    </xf>
    <xf numFmtId="0" fontId="25" fillId="0" borderId="0" xfId="0" applyFont="1" applyAlignment="1">
      <alignment vertical="center" wrapText="1"/>
    </xf>
    <xf numFmtId="164" fontId="25" fillId="0" borderId="0" xfId="0" applyNumberFormat="1" applyFont="1" applyAlignment="1">
      <alignment horizontal="left" vertical="center" wrapText="1"/>
    </xf>
    <xf numFmtId="0" fontId="25" fillId="0" borderId="0" xfId="0" applyFont="1" applyAlignment="1">
      <alignment vertical="top" wrapText="1"/>
    </xf>
    <xf numFmtId="0" fontId="76" fillId="0" borderId="0" xfId="0" applyFont="1"/>
    <xf numFmtId="0" fontId="25" fillId="0" borderId="0" xfId="0" applyFont="1" applyAlignment="1">
      <alignment horizontal="left"/>
    </xf>
    <xf numFmtId="0" fontId="77" fillId="0" borderId="0" xfId="0" applyFont="1"/>
    <xf numFmtId="164" fontId="25" fillId="0" borderId="0" xfId="0" applyNumberFormat="1" applyFont="1" applyAlignment="1">
      <alignment horizontal="right" vertical="center"/>
    </xf>
    <xf numFmtId="0" fontId="78" fillId="0" borderId="0" xfId="0" applyFont="1"/>
    <xf numFmtId="0" fontId="79" fillId="0" borderId="0" xfId="0" applyFont="1"/>
    <xf numFmtId="0" fontId="80" fillId="0" borderId="0" xfId="0" applyFont="1"/>
    <xf numFmtId="0" fontId="79" fillId="0" borderId="0" xfId="0" applyFont="1" applyAlignment="1">
      <alignment horizontal="center" vertical="center"/>
    </xf>
    <xf numFmtId="0" fontId="31" fillId="0" borderId="0" xfId="0" applyFont="1" applyAlignment="1">
      <alignment wrapText="1"/>
    </xf>
    <xf numFmtId="0" fontId="25" fillId="0" borderId="0" xfId="0" applyFont="1" applyAlignment="1">
      <alignment horizontal="center" vertical="top"/>
    </xf>
    <xf numFmtId="0" fontId="81" fillId="0" borderId="0" xfId="0" applyFont="1" applyAlignment="1">
      <alignment horizontal="center" vertical="center" wrapText="1"/>
    </xf>
    <xf numFmtId="164" fontId="25" fillId="0" borderId="0" xfId="0" applyNumberFormat="1" applyFont="1" applyAlignment="1">
      <alignment horizontal="left" vertical="center"/>
    </xf>
    <xf numFmtId="0" fontId="25" fillId="0" borderId="0" xfId="0" applyFont="1" applyAlignment="1">
      <alignment horizontal="center" wrapText="1"/>
    </xf>
    <xf numFmtId="164" fontId="25" fillId="0" borderId="0" xfId="0" applyNumberFormat="1" applyFont="1" applyAlignment="1">
      <alignment horizontal="left"/>
    </xf>
    <xf numFmtId="3" fontId="31" fillId="0" borderId="26" xfId="0" applyNumberFormat="1" applyFont="1" applyBorder="1"/>
    <xf numFmtId="0" fontId="25" fillId="0" borderId="0" xfId="0" applyFont="1" applyAlignment="1">
      <alignment horizontal="center"/>
    </xf>
    <xf numFmtId="0" fontId="17" fillId="0" borderId="0" xfId="0" applyFont="1" applyAlignment="1">
      <alignment horizontal="center"/>
    </xf>
    <xf numFmtId="164" fontId="25" fillId="0" borderId="0" xfId="0" applyNumberFormat="1" applyFont="1" applyAlignment="1">
      <alignment horizontal="right"/>
    </xf>
    <xf numFmtId="1" fontId="31" fillId="0" borderId="26" xfId="0" applyNumberFormat="1" applyFont="1" applyBorder="1"/>
    <xf numFmtId="0" fontId="25" fillId="0" borderId="0" xfId="0" applyFont="1" applyAlignment="1">
      <alignment horizontal="right"/>
    </xf>
    <xf numFmtId="3" fontId="31" fillId="0" borderId="36" xfId="0" applyNumberFormat="1" applyFont="1" applyBorder="1"/>
    <xf numFmtId="0" fontId="25" fillId="0" borderId="31" xfId="0" applyFont="1" applyBorder="1" applyAlignment="1">
      <alignment horizontal="right"/>
    </xf>
    <xf numFmtId="0" fontId="31" fillId="0" borderId="29" xfId="0" applyFont="1" applyBorder="1"/>
    <xf numFmtId="0" fontId="31" fillId="0" borderId="26" xfId="0" applyFont="1" applyBorder="1"/>
    <xf numFmtId="0" fontId="25" fillId="0" borderId="24" xfId="0" applyFont="1" applyBorder="1" applyAlignment="1">
      <alignment horizontal="right"/>
    </xf>
    <xf numFmtId="3" fontId="31" fillId="0" borderId="33" xfId="0" applyNumberFormat="1" applyFont="1" applyBorder="1" applyAlignment="1" applyProtection="1">
      <alignment horizontal="left"/>
      <protection locked="0"/>
    </xf>
    <xf numFmtId="3" fontId="31" fillId="0" borderId="27" xfId="0" applyNumberFormat="1" applyFont="1" applyBorder="1" applyAlignment="1">
      <alignment horizontal="left"/>
    </xf>
    <xf numFmtId="3" fontId="31" fillId="0" borderId="26" xfId="0" applyNumberFormat="1" applyFont="1" applyBorder="1" applyAlignment="1">
      <alignment horizontal="left"/>
    </xf>
    <xf numFmtId="0" fontId="82" fillId="0" borderId="25" xfId="0" applyFont="1" applyBorder="1"/>
    <xf numFmtId="0" fontId="82" fillId="0" borderId="25" xfId="0" applyFont="1" applyBorder="1" applyAlignment="1">
      <alignment horizontal="center"/>
    </xf>
    <xf numFmtId="0" fontId="31" fillId="0" borderId="25" xfId="0" applyFont="1" applyBorder="1" applyAlignment="1">
      <alignment horizontal="center"/>
    </xf>
    <xf numFmtId="164" fontId="25" fillId="0" borderId="25" xfId="0" applyNumberFormat="1" applyFont="1" applyBorder="1" applyAlignment="1">
      <alignment horizontal="right"/>
    </xf>
    <xf numFmtId="0" fontId="31" fillId="0" borderId="0" xfId="0" applyFont="1" applyAlignment="1">
      <alignment horizontal="center" vertical="center"/>
    </xf>
    <xf numFmtId="49" fontId="18" fillId="0" borderId="26" xfId="0" applyNumberFormat="1" applyFont="1" applyBorder="1" applyAlignment="1">
      <alignment horizontal="center" vertical="center" wrapText="1"/>
    </xf>
    <xf numFmtId="49" fontId="18" fillId="0" borderId="35" xfId="0" applyNumberFormat="1" applyFont="1" applyBorder="1" applyAlignment="1">
      <alignment horizontal="center" vertical="center" wrapText="1"/>
    </xf>
    <xf numFmtId="0" fontId="25" fillId="0" borderId="26" xfId="0" applyFont="1" applyBorder="1" applyAlignment="1">
      <alignment horizontal="center" vertical="center" wrapText="1"/>
    </xf>
    <xf numFmtId="0" fontId="25" fillId="0" borderId="35" xfId="0" applyFont="1" applyBorder="1" applyAlignment="1">
      <alignment horizontal="center" vertical="center" wrapText="1"/>
    </xf>
    <xf numFmtId="49" fontId="25" fillId="0" borderId="27"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1" fontId="25" fillId="0" borderId="35" xfId="0" applyNumberFormat="1" applyFont="1" applyBorder="1" applyAlignment="1">
      <alignment horizontal="center" vertical="center" wrapText="1"/>
    </xf>
    <xf numFmtId="0" fontId="83" fillId="0" borderId="26" xfId="0" applyFont="1" applyBorder="1" applyAlignment="1">
      <alignment vertical="top" wrapText="1"/>
    </xf>
    <xf numFmtId="0" fontId="83" fillId="0" borderId="27" xfId="0" applyFont="1" applyBorder="1" applyAlignment="1">
      <alignment vertical="top" wrapText="1"/>
    </xf>
    <xf numFmtId="0" fontId="83" fillId="0" borderId="28" xfId="0" applyFont="1" applyBorder="1" applyAlignment="1">
      <alignment vertical="top" wrapText="1"/>
    </xf>
    <xf numFmtId="0" fontId="83" fillId="0" borderId="27" xfId="0" applyFont="1" applyBorder="1" applyAlignment="1">
      <alignment horizontal="center" vertical="top" wrapText="1"/>
    </xf>
    <xf numFmtId="2" fontId="31" fillId="3" borderId="27" xfId="0" applyNumberFormat="1" applyFont="1" applyFill="1" applyBorder="1" applyAlignment="1">
      <alignment horizontal="right" vertical="center" wrapText="1"/>
    </xf>
    <xf numFmtId="2" fontId="31" fillId="3" borderId="26" xfId="0" applyNumberFormat="1" applyFont="1" applyFill="1" applyBorder="1" applyAlignment="1">
      <alignment horizontal="right" vertical="center" wrapText="1"/>
    </xf>
    <xf numFmtId="0" fontId="83" fillId="0" borderId="0" xfId="0" applyFont="1"/>
    <xf numFmtId="0" fontId="83" fillId="0" borderId="35" xfId="0" applyFont="1" applyBorder="1" applyAlignment="1">
      <alignment vertical="top" wrapText="1"/>
    </xf>
    <xf numFmtId="0" fontId="31" fillId="0" borderId="35" xfId="0" applyFont="1" applyBorder="1" applyAlignment="1">
      <alignment vertical="top" wrapText="1"/>
    </xf>
    <xf numFmtId="0" fontId="31" fillId="0" borderId="25" xfId="0" applyFont="1" applyBorder="1" applyAlignment="1">
      <alignment vertical="top" wrapText="1"/>
    </xf>
    <xf numFmtId="0" fontId="31" fillId="0" borderId="33" xfId="0" applyFont="1" applyBorder="1" applyAlignment="1">
      <alignment vertical="top" wrapText="1"/>
    </xf>
    <xf numFmtId="0" fontId="31" fillId="0" borderId="35" xfId="0" applyFont="1" applyBorder="1" applyAlignment="1">
      <alignment horizontal="center" vertical="top" wrapText="1"/>
    </xf>
    <xf numFmtId="0" fontId="83" fillId="0" borderId="25" xfId="0" applyFont="1" applyBorder="1" applyAlignment="1">
      <alignment vertical="top" wrapText="1"/>
    </xf>
    <xf numFmtId="2" fontId="31" fillId="3" borderId="30" xfId="0" applyNumberFormat="1" applyFont="1" applyFill="1" applyBorder="1" applyAlignment="1">
      <alignment horizontal="right" vertical="center" wrapText="1"/>
    </xf>
    <xf numFmtId="2" fontId="31" fillId="3" borderId="31" xfId="0" applyNumberFormat="1" applyFont="1" applyFill="1" applyBorder="1" applyAlignment="1">
      <alignment horizontal="right" vertical="center" wrapText="1"/>
    </xf>
    <xf numFmtId="0" fontId="31" fillId="0" borderId="26" xfId="0" applyFont="1" applyBorder="1" applyAlignment="1">
      <alignment vertical="top" wrapText="1"/>
    </xf>
    <xf numFmtId="0" fontId="31" fillId="0" borderId="27" xfId="0" applyFont="1" applyBorder="1" applyAlignment="1">
      <alignment vertical="top" wrapText="1"/>
    </xf>
    <xf numFmtId="0" fontId="31" fillId="0" borderId="28" xfId="0" applyFont="1" applyBorder="1" applyAlignment="1">
      <alignment vertical="top" wrapText="1"/>
    </xf>
    <xf numFmtId="0" fontId="31" fillId="0" borderId="27" xfId="0" applyFont="1" applyBorder="1" applyAlignment="1">
      <alignment horizontal="center" vertical="top" wrapText="1"/>
    </xf>
    <xf numFmtId="0" fontId="31" fillId="0" borderId="29" xfId="0" applyFont="1" applyBorder="1" applyAlignment="1">
      <alignment vertical="top" wrapText="1"/>
    </xf>
    <xf numFmtId="0" fontId="82" fillId="0" borderId="0" xfId="0" applyFont="1" applyAlignment="1">
      <alignment horizontal="justify" vertical="center"/>
    </xf>
    <xf numFmtId="2" fontId="31" fillId="0" borderId="35" xfId="0" applyNumberFormat="1" applyFont="1" applyBorder="1" applyAlignment="1">
      <alignment horizontal="right" vertical="center" wrapText="1"/>
    </xf>
    <xf numFmtId="2" fontId="31" fillId="0" borderId="26" xfId="0" applyNumberFormat="1" applyFont="1" applyBorder="1" applyAlignment="1">
      <alignment horizontal="right" vertical="center" wrapText="1"/>
    </xf>
    <xf numFmtId="2" fontId="31" fillId="0" borderId="27" xfId="0" applyNumberFormat="1" applyFont="1" applyBorder="1" applyAlignment="1">
      <alignment horizontal="right" vertical="center" wrapText="1"/>
    </xf>
    <xf numFmtId="0" fontId="83" fillId="0" borderId="34" xfId="0" applyFont="1" applyBorder="1" applyAlignment="1">
      <alignment vertical="top" wrapText="1"/>
    </xf>
    <xf numFmtId="0" fontId="83" fillId="0" borderId="33" xfId="0" applyFont="1" applyBorder="1" applyAlignment="1">
      <alignment vertical="top" wrapText="1"/>
    </xf>
    <xf numFmtId="2" fontId="31" fillId="3" borderId="35" xfId="0" applyNumberFormat="1" applyFont="1" applyFill="1" applyBorder="1" applyAlignment="1">
      <alignment horizontal="right" vertical="center" wrapText="1"/>
    </xf>
    <xf numFmtId="2" fontId="31" fillId="3" borderId="33" xfId="0" applyNumberFormat="1" applyFont="1" applyFill="1" applyBorder="1" applyAlignment="1">
      <alignment horizontal="right" vertical="center" wrapText="1"/>
    </xf>
    <xf numFmtId="0" fontId="31" fillId="0" borderId="32" xfId="0" applyFont="1" applyBorder="1" applyAlignment="1">
      <alignment vertical="top" wrapText="1"/>
    </xf>
    <xf numFmtId="0" fontId="31" fillId="0" borderId="30" xfId="0" applyFont="1" applyBorder="1" applyAlignment="1">
      <alignment vertical="top" wrapText="1"/>
    </xf>
    <xf numFmtId="0" fontId="31" fillId="0" borderId="31" xfId="0" applyFont="1" applyBorder="1" applyAlignment="1">
      <alignment vertical="top" wrapText="1"/>
    </xf>
    <xf numFmtId="0" fontId="31" fillId="0" borderId="0" xfId="0" applyFont="1" applyAlignment="1">
      <alignment vertical="top" wrapText="1"/>
    </xf>
    <xf numFmtId="0" fontId="31" fillId="0" borderId="31" xfId="0" applyFont="1" applyBorder="1" applyAlignment="1">
      <alignment horizontal="center" vertical="top" wrapText="1"/>
    </xf>
    <xf numFmtId="2" fontId="31" fillId="3" borderId="37" xfId="0" applyNumberFormat="1" applyFont="1" applyFill="1" applyBorder="1" applyAlignment="1">
      <alignment horizontal="right" vertical="center" wrapText="1"/>
    </xf>
    <xf numFmtId="2" fontId="31" fillId="3" borderId="36" xfId="0" applyNumberFormat="1" applyFont="1" applyFill="1" applyBorder="1" applyAlignment="1">
      <alignment horizontal="right" vertical="center" wrapText="1"/>
    </xf>
    <xf numFmtId="1" fontId="31" fillId="0" borderId="27" xfId="0" applyNumberFormat="1" applyFont="1" applyBorder="1" applyAlignment="1">
      <alignment horizontal="center" vertical="top" wrapText="1"/>
    </xf>
    <xf numFmtId="0" fontId="31" fillId="0" borderId="34" xfId="0" applyFont="1" applyBorder="1" applyAlignment="1">
      <alignment vertical="top" wrapText="1"/>
    </xf>
    <xf numFmtId="0" fontId="31" fillId="0" borderId="36" xfId="0" applyFont="1" applyBorder="1" applyAlignment="1">
      <alignment vertical="top" wrapText="1"/>
    </xf>
    <xf numFmtId="0" fontId="31" fillId="0" borderId="37" xfId="0" applyFont="1" applyBorder="1" applyAlignment="1">
      <alignment vertical="top" wrapText="1"/>
    </xf>
    <xf numFmtId="0" fontId="31" fillId="0" borderId="37" xfId="0" applyFont="1" applyBorder="1" applyAlignment="1">
      <alignment horizontal="center" vertical="top" wrapText="1"/>
    </xf>
    <xf numFmtId="0" fontId="31" fillId="0" borderId="24" xfId="0" applyFont="1" applyBorder="1" applyAlignment="1">
      <alignment vertical="top" wrapText="1"/>
    </xf>
    <xf numFmtId="2" fontId="31" fillId="0" borderId="37" xfId="0" applyNumberFormat="1" applyFont="1" applyBorder="1" applyAlignment="1">
      <alignment horizontal="right" vertical="center" wrapText="1"/>
    </xf>
    <xf numFmtId="0" fontId="31" fillId="0" borderId="28" xfId="0" applyFont="1" applyBorder="1" applyAlignment="1">
      <alignment horizontal="left" vertical="top" wrapText="1"/>
    </xf>
    <xf numFmtId="0" fontId="83" fillId="0" borderId="34" xfId="0" applyFont="1" applyBorder="1" applyAlignment="1">
      <alignment vertical="center" wrapText="1"/>
    </xf>
    <xf numFmtId="0" fontId="83" fillId="0" borderId="33" xfId="0" applyFont="1" applyBorder="1" applyAlignment="1">
      <alignment vertical="center" wrapText="1"/>
    </xf>
    <xf numFmtId="0" fontId="83" fillId="0" borderId="25" xfId="0" applyFont="1" applyBorder="1" applyAlignment="1">
      <alignment vertical="center" wrapText="1"/>
    </xf>
    <xf numFmtId="2" fontId="31" fillId="3" borderId="29" xfId="0" applyNumberFormat="1" applyFont="1" applyFill="1" applyBorder="1" applyAlignment="1">
      <alignment horizontal="right" vertical="center" wrapText="1"/>
    </xf>
    <xf numFmtId="0" fontId="31" fillId="0" borderId="0" xfId="0" applyFont="1" applyAlignment="1">
      <alignment vertical="top"/>
    </xf>
    <xf numFmtId="2" fontId="31" fillId="3" borderId="34" xfId="0" applyNumberFormat="1" applyFont="1" applyFill="1" applyBorder="1" applyAlignment="1">
      <alignment horizontal="right" vertical="center" wrapText="1"/>
    </xf>
    <xf numFmtId="2" fontId="31" fillId="3" borderId="32" xfId="0" applyNumberFormat="1" applyFont="1" applyFill="1" applyBorder="1" applyAlignment="1">
      <alignment horizontal="right" vertical="center" wrapText="1"/>
    </xf>
    <xf numFmtId="0" fontId="83" fillId="0" borderId="29" xfId="0" applyFont="1" applyBorder="1" applyAlignment="1">
      <alignment vertical="top" wrapText="1"/>
    </xf>
    <xf numFmtId="0" fontId="31" fillId="0" borderId="26" xfId="0" applyFont="1" applyBorder="1" applyAlignment="1">
      <alignment horizontal="center" vertical="top" wrapText="1"/>
    </xf>
    <xf numFmtId="0" fontId="83" fillId="0" borderId="26" xfId="0" applyFont="1" applyBorder="1" applyAlignment="1">
      <alignment horizontal="center" vertical="top" wrapText="1"/>
    </xf>
    <xf numFmtId="0" fontId="31" fillId="0" borderId="33" xfId="0" applyFont="1" applyBorder="1" applyAlignment="1">
      <alignment horizontal="center" vertical="top" wrapText="1"/>
    </xf>
    <xf numFmtId="0" fontId="31" fillId="0" borderId="30" xfId="0" applyFont="1" applyBorder="1" applyAlignment="1">
      <alignment horizontal="center" vertical="top" wrapText="1"/>
    </xf>
    <xf numFmtId="0" fontId="83" fillId="0" borderId="28" xfId="0" applyFont="1" applyBorder="1" applyAlignment="1">
      <alignment vertical="center" wrapText="1"/>
    </xf>
    <xf numFmtId="2" fontId="31" fillId="3" borderId="27" xfId="0" applyNumberFormat="1" applyFont="1" applyFill="1" applyBorder="1" applyAlignment="1">
      <alignment horizontal="right" vertical="center"/>
    </xf>
    <xf numFmtId="2" fontId="31" fillId="3" borderId="29" xfId="0" applyNumberFormat="1" applyFont="1" applyFill="1" applyBorder="1" applyAlignment="1">
      <alignment horizontal="right" vertical="center"/>
    </xf>
    <xf numFmtId="2" fontId="31" fillId="3" borderId="26" xfId="0" applyNumberFormat="1" applyFont="1" applyFill="1" applyBorder="1" applyAlignment="1">
      <alignment horizontal="right" vertical="center"/>
    </xf>
    <xf numFmtId="0" fontId="31" fillId="0" borderId="36" xfId="0" applyFont="1" applyBorder="1" applyAlignment="1">
      <alignment horizontal="center" vertical="top" wrapText="1"/>
    </xf>
    <xf numFmtId="2" fontId="31" fillId="3" borderId="38" xfId="0" applyNumberFormat="1" applyFont="1" applyFill="1" applyBorder="1" applyAlignment="1">
      <alignment horizontal="right" vertical="center" wrapText="1"/>
    </xf>
    <xf numFmtId="0" fontId="31" fillId="0" borderId="26" xfId="0" applyFont="1" applyBorder="1" applyAlignment="1">
      <alignment wrapText="1"/>
    </xf>
    <xf numFmtId="2" fontId="31" fillId="0" borderId="28" xfId="0" applyNumberFormat="1" applyFont="1" applyBorder="1" applyAlignment="1">
      <alignment horizontal="right" vertical="center" wrapText="1"/>
    </xf>
    <xf numFmtId="2" fontId="31" fillId="0" borderId="33" xfId="0" applyNumberFormat="1" applyFont="1" applyBorder="1" applyAlignment="1">
      <alignment horizontal="right" vertical="center" wrapText="1"/>
    </xf>
    <xf numFmtId="0" fontId="31" fillId="0" borderId="38" xfId="0" applyFont="1" applyBorder="1" applyAlignment="1">
      <alignment vertical="top" wrapText="1"/>
    </xf>
    <xf numFmtId="0" fontId="83" fillId="0" borderId="35" xfId="0" applyFont="1" applyBorder="1" applyAlignment="1">
      <alignment horizontal="center" vertical="top" wrapText="1"/>
    </xf>
    <xf numFmtId="2" fontId="31" fillId="0" borderId="36" xfId="0" applyNumberFormat="1" applyFont="1" applyBorder="1" applyAlignment="1">
      <alignment horizontal="right" vertical="center" wrapText="1"/>
    </xf>
    <xf numFmtId="2" fontId="31" fillId="0" borderId="38" xfId="0" applyNumberFormat="1" applyFont="1" applyBorder="1" applyAlignment="1">
      <alignment horizontal="right" vertical="center" wrapText="1"/>
    </xf>
    <xf numFmtId="2" fontId="31" fillId="0" borderId="30" xfId="0" applyNumberFormat="1" applyFont="1" applyBorder="1" applyAlignment="1">
      <alignment horizontal="right" vertical="center" wrapText="1"/>
    </xf>
    <xf numFmtId="2" fontId="31" fillId="0" borderId="31" xfId="0" applyNumberFormat="1" applyFont="1" applyBorder="1" applyAlignment="1">
      <alignment horizontal="right" vertical="center" wrapText="1"/>
    </xf>
    <xf numFmtId="1" fontId="31" fillId="0" borderId="26" xfId="0" applyNumberFormat="1" applyFont="1" applyBorder="1" applyAlignment="1">
      <alignment horizontal="right" vertical="center" wrapText="1"/>
    </xf>
    <xf numFmtId="0" fontId="31" fillId="0" borderId="25" xfId="0" applyFont="1" applyBorder="1" applyAlignment="1">
      <alignment horizontal="center" vertical="top" wrapText="1"/>
    </xf>
    <xf numFmtId="0" fontId="31" fillId="0" borderId="28" xfId="0" applyFont="1" applyBorder="1" applyAlignment="1">
      <alignment horizontal="center" vertical="top" wrapText="1"/>
    </xf>
    <xf numFmtId="2" fontId="31" fillId="0" borderId="25" xfId="0" applyNumberFormat="1" applyFont="1" applyBorder="1" applyAlignment="1">
      <alignment horizontal="right" vertical="center" wrapText="1"/>
    </xf>
    <xf numFmtId="2" fontId="31" fillId="0" borderId="29" xfId="0" applyNumberFormat="1" applyFont="1" applyBorder="1" applyAlignment="1">
      <alignment horizontal="right" vertical="center" wrapText="1"/>
    </xf>
    <xf numFmtId="164" fontId="31" fillId="5" borderId="35" xfId="0" applyNumberFormat="1" applyFont="1" applyFill="1" applyBorder="1" applyAlignment="1">
      <alignment horizontal="right" vertical="center" wrapText="1"/>
    </xf>
    <xf numFmtId="0" fontId="31" fillId="0" borderId="28" xfId="0" applyFont="1" applyBorder="1" applyAlignment="1">
      <alignment vertical="center" wrapText="1"/>
    </xf>
    <xf numFmtId="0" fontId="84" fillId="0" borderId="37" xfId="0" applyFont="1" applyBorder="1" applyAlignment="1">
      <alignment horizontal="center" vertical="top" wrapText="1"/>
    </xf>
    <xf numFmtId="0" fontId="85" fillId="0" borderId="27" xfId="0" applyFont="1" applyBorder="1" applyAlignment="1">
      <alignment vertical="top" wrapText="1"/>
    </xf>
    <xf numFmtId="0" fontId="85" fillId="0" borderId="27" xfId="0" applyFont="1" applyBorder="1" applyAlignment="1">
      <alignment horizontal="center" vertical="top" wrapText="1"/>
    </xf>
    <xf numFmtId="2" fontId="31" fillId="3" borderId="28" xfId="0" applyNumberFormat="1" applyFont="1" applyFill="1" applyBorder="1" applyAlignment="1">
      <alignment horizontal="right" vertical="center" wrapText="1"/>
    </xf>
    <xf numFmtId="2" fontId="31" fillId="3" borderId="25" xfId="0" applyNumberFormat="1" applyFont="1" applyFill="1" applyBorder="1" applyAlignment="1">
      <alignment horizontal="right" vertical="center" wrapText="1"/>
    </xf>
    <xf numFmtId="164" fontId="31" fillId="4" borderId="27" xfId="0" applyNumberFormat="1" applyFont="1" applyFill="1" applyBorder="1" applyAlignment="1">
      <alignment horizontal="right" vertical="center" wrapText="1"/>
    </xf>
    <xf numFmtId="2" fontId="31" fillId="0" borderId="24" xfId="0" applyNumberFormat="1" applyFont="1" applyBorder="1" applyAlignment="1">
      <alignment horizontal="right" vertical="center" wrapText="1"/>
    </xf>
    <xf numFmtId="2" fontId="31" fillId="3" borderId="24" xfId="0" applyNumberFormat="1" applyFont="1" applyFill="1" applyBorder="1" applyAlignment="1">
      <alignment horizontal="right" vertical="center" wrapText="1"/>
    </xf>
    <xf numFmtId="0" fontId="31" fillId="0" borderId="27" xfId="0" applyFont="1" applyBorder="1"/>
    <xf numFmtId="0" fontId="31" fillId="0" borderId="28" xfId="0" applyFont="1" applyBorder="1"/>
    <xf numFmtId="0" fontId="31" fillId="0" borderId="26" xfId="0" applyFont="1" applyBorder="1" applyAlignment="1">
      <alignment horizontal="center"/>
    </xf>
    <xf numFmtId="0" fontId="83" fillId="0" borderId="28" xfId="0" applyFont="1" applyBorder="1"/>
    <xf numFmtId="164" fontId="31" fillId="0" borderId="24" xfId="0" applyNumberFormat="1" applyFont="1" applyBorder="1" applyAlignment="1">
      <alignment horizontal="right" vertical="center"/>
    </xf>
    <xf numFmtId="0" fontId="31" fillId="0" borderId="0" xfId="0" applyFont="1" applyAlignment="1">
      <alignment vertical="center"/>
    </xf>
    <xf numFmtId="0" fontId="38" fillId="0" borderId="0" xfId="0" applyFont="1"/>
    <xf numFmtId="0" fontId="38" fillId="0" borderId="0" xfId="0" applyFont="1" applyAlignment="1">
      <alignment horizontal="center"/>
    </xf>
    <xf numFmtId="0" fontId="40" fillId="0" borderId="0" xfId="0" applyFont="1" applyAlignment="1">
      <alignment horizontal="right" vertical="center"/>
    </xf>
    <xf numFmtId="0" fontId="40" fillId="0" borderId="0" xfId="0" applyFont="1" applyAlignment="1">
      <alignment vertical="center"/>
    </xf>
    <xf numFmtId="0" fontId="40" fillId="0" borderId="0" xfId="0" applyFont="1" applyAlignment="1">
      <alignment vertical="center" wrapText="1"/>
    </xf>
    <xf numFmtId="164" fontId="40" fillId="0" borderId="0" xfId="0" applyNumberFormat="1" applyFont="1" applyAlignment="1">
      <alignment horizontal="left" vertical="center" wrapText="1"/>
    </xf>
    <xf numFmtId="0" fontId="40" fillId="0" borderId="0" xfId="0" applyFont="1"/>
    <xf numFmtId="0" fontId="40" fillId="0" borderId="0" xfId="0" applyFont="1" applyAlignment="1">
      <alignment vertical="top" wrapText="1"/>
    </xf>
    <xf numFmtId="0" fontId="43" fillId="0" borderId="0" xfId="0" applyFont="1"/>
    <xf numFmtId="0" fontId="40" fillId="0" borderId="0" xfId="0" applyFont="1" applyAlignment="1">
      <alignment horizontal="left"/>
    </xf>
    <xf numFmtId="0" fontId="86" fillId="0" borderId="0" xfId="0" applyFont="1"/>
    <xf numFmtId="164" fontId="40" fillId="0" borderId="0" xfId="0" applyNumberFormat="1" applyFont="1" applyAlignment="1">
      <alignment horizontal="right" vertical="center"/>
    </xf>
    <xf numFmtId="0" fontId="87" fillId="0" borderId="0" xfId="0" applyFont="1"/>
    <xf numFmtId="0" fontId="42" fillId="0" borderId="0" xfId="0" applyFont="1"/>
    <xf numFmtId="0" fontId="88" fillId="0" borderId="0" xfId="0" applyFont="1"/>
    <xf numFmtId="0" fontId="42" fillId="0" borderId="0" xfId="0" applyFont="1" applyAlignment="1">
      <alignment horizontal="center" vertical="center"/>
    </xf>
    <xf numFmtId="0" fontId="38" fillId="0" borderId="0" xfId="0" applyFont="1" applyAlignment="1">
      <alignment wrapText="1"/>
    </xf>
    <xf numFmtId="0" fontId="40" fillId="0" borderId="0" xfId="0" applyFont="1"/>
    <xf numFmtId="0" fontId="40" fillId="0" borderId="0" xfId="0" applyFont="1" applyAlignment="1">
      <alignment horizontal="center" vertical="top"/>
    </xf>
    <xf numFmtId="0" fontId="38" fillId="0" borderId="0" xfId="0" applyFont="1" applyAlignment="1">
      <alignment horizontal="center"/>
    </xf>
    <xf numFmtId="0" fontId="89" fillId="0" borderId="0" xfId="0" applyFont="1" applyAlignment="1">
      <alignment horizontal="center" vertical="center" wrapText="1"/>
    </xf>
    <xf numFmtId="164" fontId="40" fillId="0" borderId="0" xfId="0" applyNumberFormat="1" applyFont="1" applyAlignment="1">
      <alignment horizontal="left" vertical="center"/>
    </xf>
    <xf numFmtId="0" fontId="40" fillId="0" borderId="0" xfId="0" applyFont="1" applyAlignment="1">
      <alignment horizontal="center" wrapText="1"/>
    </xf>
    <xf numFmtId="164" fontId="40" fillId="0" borderId="0" xfId="0" applyNumberFormat="1" applyFont="1" applyAlignment="1">
      <alignment horizontal="left"/>
    </xf>
    <xf numFmtId="3" fontId="38" fillId="0" borderId="26" xfId="0" applyNumberFormat="1" applyFont="1" applyBorder="1"/>
    <xf numFmtId="0" fontId="40" fillId="0" borderId="0" xfId="0" applyFont="1" applyAlignment="1">
      <alignment horizontal="center"/>
    </xf>
    <xf numFmtId="0" fontId="90" fillId="0" borderId="0" xfId="0" applyFont="1" applyAlignment="1">
      <alignment horizontal="center"/>
    </xf>
    <xf numFmtId="164" fontId="40" fillId="0" borderId="0" xfId="0" applyNumberFormat="1" applyFont="1" applyAlignment="1">
      <alignment horizontal="right"/>
    </xf>
    <xf numFmtId="1" fontId="38" fillId="0" borderId="26" xfId="0" applyNumberFormat="1" applyFont="1" applyBorder="1"/>
    <xf numFmtId="0" fontId="40" fillId="0" borderId="0" xfId="0" applyFont="1" applyAlignment="1">
      <alignment horizontal="right"/>
    </xf>
    <xf numFmtId="3" fontId="38" fillId="0" borderId="36" xfId="0" applyNumberFormat="1" applyFont="1" applyBorder="1"/>
    <xf numFmtId="0" fontId="40" fillId="0" borderId="31" xfId="0" applyFont="1" applyBorder="1" applyAlignment="1">
      <alignment horizontal="right"/>
    </xf>
    <xf numFmtId="0" fontId="38" fillId="0" borderId="29" xfId="0" applyFont="1" applyBorder="1"/>
    <xf numFmtId="0" fontId="38" fillId="0" borderId="26" xfId="0" applyFont="1" applyBorder="1"/>
    <xf numFmtId="0" fontId="40" fillId="0" borderId="24" xfId="0" applyFont="1" applyBorder="1" applyAlignment="1">
      <alignment horizontal="right"/>
    </xf>
    <xf numFmtId="3" fontId="38" fillId="0" borderId="33" xfId="0" applyNumberFormat="1" applyFont="1" applyBorder="1" applyAlignment="1" applyProtection="1">
      <alignment horizontal="left"/>
      <protection locked="0"/>
    </xf>
    <xf numFmtId="3" fontId="38" fillId="0" borderId="27" xfId="0" applyNumberFormat="1" applyFont="1" applyBorder="1" applyAlignment="1">
      <alignment horizontal="left"/>
    </xf>
    <xf numFmtId="3" fontId="38" fillId="0" borderId="26" xfId="0" applyNumberFormat="1" applyFont="1" applyBorder="1" applyAlignment="1">
      <alignment horizontal="left"/>
    </xf>
    <xf numFmtId="0" fontId="39" fillId="0" borderId="25" xfId="0" applyFont="1" applyBorder="1"/>
    <xf numFmtId="0" fontId="39" fillId="0" borderId="25" xfId="0" applyFont="1" applyBorder="1" applyAlignment="1">
      <alignment horizontal="center"/>
    </xf>
    <xf numFmtId="0" fontId="38" fillId="0" borderId="25" xfId="0" applyFont="1" applyBorder="1" applyAlignment="1">
      <alignment horizontal="center"/>
    </xf>
    <xf numFmtId="164" fontId="40" fillId="0" borderId="25" xfId="0" applyNumberFormat="1" applyFont="1" applyBorder="1" applyAlignment="1">
      <alignment horizontal="right"/>
    </xf>
    <xf numFmtId="0" fontId="38" fillId="0" borderId="0" xfId="0" applyFont="1" applyAlignment="1">
      <alignment horizontal="center" vertical="center"/>
    </xf>
    <xf numFmtId="49" fontId="41" fillId="0" borderId="26" xfId="0" applyNumberFormat="1" applyFont="1" applyBorder="1" applyAlignment="1">
      <alignment horizontal="center" vertical="center" wrapText="1"/>
    </xf>
    <xf numFmtId="49" fontId="41" fillId="0" borderId="35" xfId="0" applyNumberFormat="1" applyFont="1" applyBorder="1" applyAlignment="1">
      <alignment horizontal="center" vertical="center" wrapText="1"/>
    </xf>
    <xf numFmtId="0" fontId="40" fillId="0" borderId="26" xfId="0" applyFont="1" applyBorder="1" applyAlignment="1">
      <alignment horizontal="center" vertical="center" wrapText="1"/>
    </xf>
    <xf numFmtId="0" fontId="40" fillId="0" borderId="35" xfId="0" applyFont="1" applyBorder="1" applyAlignment="1">
      <alignment horizontal="center" vertical="center" wrapText="1"/>
    </xf>
    <xf numFmtId="49" fontId="40" fillId="0" borderId="27" xfId="0" applyNumberFormat="1" applyFont="1" applyBorder="1" applyAlignment="1">
      <alignment horizontal="center" vertical="center" wrapText="1"/>
    </xf>
    <xf numFmtId="49" fontId="40" fillId="0" borderId="26" xfId="0" applyNumberFormat="1" applyFont="1" applyBorder="1" applyAlignment="1">
      <alignment horizontal="center" vertical="center" wrapText="1"/>
    </xf>
    <xf numFmtId="1" fontId="40" fillId="0" borderId="35" xfId="0" applyNumberFormat="1" applyFont="1" applyBorder="1" applyAlignment="1">
      <alignment horizontal="center" vertical="center" wrapText="1"/>
    </xf>
    <xf numFmtId="0" fontId="91" fillId="0" borderId="26" xfId="0" applyFont="1" applyBorder="1" applyAlignment="1">
      <alignment vertical="top" wrapText="1"/>
    </xf>
    <xf numFmtId="0" fontId="91" fillId="0" borderId="27" xfId="0" applyFont="1" applyBorder="1" applyAlignment="1">
      <alignment vertical="top" wrapText="1"/>
    </xf>
    <xf numFmtId="0" fontId="91" fillId="0" borderId="28" xfId="0" applyFont="1" applyBorder="1" applyAlignment="1">
      <alignment vertical="top" wrapText="1"/>
    </xf>
    <xf numFmtId="0" fontId="91" fillId="0" borderId="27" xfId="0" applyFont="1" applyBorder="1" applyAlignment="1">
      <alignment horizontal="center" vertical="top" wrapText="1"/>
    </xf>
    <xf numFmtId="2" fontId="38" fillId="3" borderId="27" xfId="0" applyNumberFormat="1" applyFont="1" applyFill="1" applyBorder="1" applyAlignment="1">
      <alignment horizontal="right" vertical="center" wrapText="1"/>
    </xf>
    <xf numFmtId="2" fontId="38" fillId="3" borderId="26" xfId="0" applyNumberFormat="1" applyFont="1" applyFill="1" applyBorder="1" applyAlignment="1">
      <alignment horizontal="right" vertical="center" wrapText="1"/>
    </xf>
    <xf numFmtId="0" fontId="91" fillId="0" borderId="0" xfId="0" applyFont="1"/>
    <xf numFmtId="0" fontId="91" fillId="0" borderId="35" xfId="0" applyFont="1" applyBorder="1" applyAlignment="1">
      <alignment vertical="top" wrapText="1"/>
    </xf>
    <xf numFmtId="0" fontId="38" fillId="0" borderId="35" xfId="0" applyFont="1" applyBorder="1" applyAlignment="1">
      <alignment vertical="top" wrapText="1"/>
    </xf>
    <xf numFmtId="0" fontId="38" fillId="0" borderId="25" xfId="0" applyFont="1" applyBorder="1" applyAlignment="1">
      <alignment vertical="top" wrapText="1"/>
    </xf>
    <xf numFmtId="0" fontId="38" fillId="0" borderId="33" xfId="0" applyFont="1" applyBorder="1" applyAlignment="1">
      <alignment vertical="top" wrapText="1"/>
    </xf>
    <xf numFmtId="0" fontId="38" fillId="0" borderId="35" xfId="0" applyFont="1" applyBorder="1" applyAlignment="1">
      <alignment horizontal="center" vertical="top" wrapText="1"/>
    </xf>
    <xf numFmtId="0" fontId="91" fillId="0" borderId="25" xfId="0" applyFont="1" applyBorder="1" applyAlignment="1">
      <alignment vertical="top" wrapText="1"/>
    </xf>
    <xf numFmtId="2" fontId="38" fillId="3" borderId="30" xfId="0" applyNumberFormat="1" applyFont="1" applyFill="1" applyBorder="1" applyAlignment="1">
      <alignment horizontal="right" vertical="center" wrapText="1"/>
    </xf>
    <xf numFmtId="2" fontId="38" fillId="3" borderId="31" xfId="0" applyNumberFormat="1" applyFont="1" applyFill="1" applyBorder="1" applyAlignment="1">
      <alignment horizontal="right" vertical="center" wrapText="1"/>
    </xf>
    <xf numFmtId="0" fontId="38" fillId="0" borderId="26" xfId="0" applyFont="1" applyBorder="1" applyAlignment="1">
      <alignment vertical="top" wrapText="1"/>
    </xf>
    <xf numFmtId="0" fontId="38" fillId="0" borderId="27" xfId="0" applyFont="1" applyBorder="1" applyAlignment="1">
      <alignment vertical="top" wrapText="1"/>
    </xf>
    <xf numFmtId="0" fontId="38" fillId="0" borderId="28" xfId="0" applyFont="1" applyBorder="1" applyAlignment="1">
      <alignment vertical="top" wrapText="1"/>
    </xf>
    <xf numFmtId="0" fontId="38" fillId="0" borderId="27" xfId="0" applyFont="1" applyBorder="1" applyAlignment="1">
      <alignment horizontal="center" vertical="top" wrapText="1"/>
    </xf>
    <xf numFmtId="0" fontId="38" fillId="0" borderId="29" xfId="0" applyFont="1" applyBorder="1" applyAlignment="1">
      <alignment vertical="top" wrapText="1"/>
    </xf>
    <xf numFmtId="0" fontId="39" fillId="0" borderId="0" xfId="0" applyFont="1" applyAlignment="1">
      <alignment horizontal="justify" vertical="center"/>
    </xf>
    <xf numFmtId="2" fontId="38" fillId="0" borderId="35" xfId="0" applyNumberFormat="1" applyFont="1" applyBorder="1" applyAlignment="1">
      <alignment horizontal="right" vertical="center" wrapText="1"/>
    </xf>
    <xf numFmtId="2" fontId="38" fillId="0" borderId="26" xfId="0" applyNumberFormat="1" applyFont="1" applyBorder="1" applyAlignment="1">
      <alignment horizontal="right" vertical="center" wrapText="1"/>
    </xf>
    <xf numFmtId="2" fontId="38" fillId="0" borderId="27" xfId="0" applyNumberFormat="1" applyFont="1" applyBorder="1" applyAlignment="1">
      <alignment horizontal="right" vertical="center" wrapText="1"/>
    </xf>
    <xf numFmtId="0" fontId="91" fillId="0" borderId="34" xfId="0" applyFont="1" applyBorder="1" applyAlignment="1">
      <alignment vertical="top" wrapText="1"/>
    </xf>
    <xf numFmtId="0" fontId="91" fillId="0" borderId="33" xfId="0" applyFont="1" applyBorder="1" applyAlignment="1">
      <alignment vertical="top" wrapText="1"/>
    </xf>
    <xf numFmtId="2" fontId="38" fillId="3" borderId="35" xfId="0" applyNumberFormat="1" applyFont="1" applyFill="1" applyBorder="1" applyAlignment="1">
      <alignment horizontal="right" vertical="center" wrapText="1"/>
    </xf>
    <xf numFmtId="2" fontId="38" fillId="3" borderId="33" xfId="0" applyNumberFormat="1" applyFont="1" applyFill="1" applyBorder="1" applyAlignment="1">
      <alignment horizontal="right" vertical="center" wrapText="1"/>
    </xf>
    <xf numFmtId="0" fontId="38" fillId="0" borderId="32" xfId="0" applyFont="1" applyBorder="1" applyAlignment="1">
      <alignment vertical="top" wrapText="1"/>
    </xf>
    <xf numFmtId="0" fontId="38" fillId="0" borderId="30" xfId="0" applyFont="1" applyBorder="1" applyAlignment="1">
      <alignment vertical="top" wrapText="1"/>
    </xf>
    <xf numFmtId="0" fontId="38" fillId="0" borderId="31" xfId="0" applyFont="1" applyBorder="1" applyAlignment="1">
      <alignment vertical="top" wrapText="1"/>
    </xf>
    <xf numFmtId="0" fontId="38" fillId="0" borderId="0" xfId="0" applyFont="1" applyAlignment="1">
      <alignment vertical="top" wrapText="1"/>
    </xf>
    <xf numFmtId="0" fontId="38" fillId="0" borderId="31" xfId="0" applyFont="1" applyBorder="1" applyAlignment="1">
      <alignment horizontal="center" vertical="top" wrapText="1"/>
    </xf>
    <xf numFmtId="2" fontId="38" fillId="3" borderId="37" xfId="0" applyNumberFormat="1" applyFont="1" applyFill="1" applyBorder="1" applyAlignment="1">
      <alignment horizontal="right" vertical="center" wrapText="1"/>
    </xf>
    <xf numFmtId="2" fontId="38" fillId="3" borderId="36" xfId="0" applyNumberFormat="1" applyFont="1" applyFill="1" applyBorder="1" applyAlignment="1">
      <alignment horizontal="right" vertical="center" wrapText="1"/>
    </xf>
    <xf numFmtId="1" fontId="38" fillId="0" borderId="27" xfId="0" applyNumberFormat="1" applyFont="1" applyBorder="1" applyAlignment="1">
      <alignment horizontal="center" vertical="top" wrapText="1"/>
    </xf>
    <xf numFmtId="0" fontId="38" fillId="0" borderId="34" xfId="0" applyFont="1" applyBorder="1" applyAlignment="1">
      <alignment vertical="top" wrapText="1"/>
    </xf>
    <xf numFmtId="0" fontId="38" fillId="0" borderId="36" xfId="0" applyFont="1" applyBorder="1" applyAlignment="1">
      <alignment vertical="top" wrapText="1"/>
    </xf>
    <xf numFmtId="0" fontId="38" fillId="0" borderId="37" xfId="0" applyFont="1" applyBorder="1" applyAlignment="1">
      <alignment vertical="top" wrapText="1"/>
    </xf>
    <xf numFmtId="0" fontId="38" fillId="0" borderId="37" xfId="0" applyFont="1" applyBorder="1" applyAlignment="1">
      <alignment horizontal="center" vertical="top" wrapText="1"/>
    </xf>
    <xf numFmtId="0" fontId="38" fillId="0" borderId="24" xfId="0" applyFont="1" applyBorder="1" applyAlignment="1">
      <alignment vertical="top" wrapText="1"/>
    </xf>
    <xf numFmtId="2" fontId="38" fillId="0" borderId="37" xfId="0" applyNumberFormat="1" applyFont="1" applyBorder="1" applyAlignment="1">
      <alignment horizontal="right" vertical="center" wrapText="1"/>
    </xf>
    <xf numFmtId="0" fontId="38" fillId="0" borderId="28" xfId="0" applyFont="1" applyBorder="1" applyAlignment="1">
      <alignment horizontal="left" vertical="top" wrapText="1"/>
    </xf>
    <xf numFmtId="0" fontId="91" fillId="0" borderId="34" xfId="0" applyFont="1" applyBorder="1" applyAlignment="1">
      <alignment vertical="center" wrapText="1"/>
    </xf>
    <xf numFmtId="0" fontId="91" fillId="0" borderId="33" xfId="0" applyFont="1" applyBorder="1" applyAlignment="1">
      <alignment vertical="center" wrapText="1"/>
    </xf>
    <xf numFmtId="0" fontId="91" fillId="0" borderId="25" xfId="0" applyFont="1" applyBorder="1" applyAlignment="1">
      <alignment vertical="center" wrapText="1"/>
    </xf>
    <xf numFmtId="2" fontId="38" fillId="3" borderId="29" xfId="0" applyNumberFormat="1" applyFont="1" applyFill="1" applyBorder="1" applyAlignment="1">
      <alignment horizontal="right" vertical="center" wrapText="1"/>
    </xf>
    <xf numFmtId="0" fontId="38" fillId="0" borderId="0" xfId="0" applyFont="1" applyAlignment="1">
      <alignment vertical="top"/>
    </xf>
    <xf numFmtId="2" fontId="38" fillId="3" borderId="34" xfId="0" applyNumberFormat="1" applyFont="1" applyFill="1" applyBorder="1" applyAlignment="1">
      <alignment horizontal="right" vertical="center" wrapText="1"/>
    </xf>
    <xf numFmtId="2" fontId="38" fillId="3" borderId="32" xfId="0" applyNumberFormat="1" applyFont="1" applyFill="1" applyBorder="1" applyAlignment="1">
      <alignment horizontal="right" vertical="center" wrapText="1"/>
    </xf>
    <xf numFmtId="0" fontId="91" fillId="0" borderId="29" xfId="0" applyFont="1" applyBorder="1" applyAlignment="1">
      <alignment vertical="top" wrapText="1"/>
    </xf>
    <xf numFmtId="0" fontId="38" fillId="0" borderId="26" xfId="0" applyFont="1" applyBorder="1" applyAlignment="1">
      <alignment horizontal="center" vertical="top" wrapText="1"/>
    </xf>
    <xf numFmtId="0" fontId="91" fillId="0" borderId="26" xfId="0" applyFont="1" applyBorder="1" applyAlignment="1">
      <alignment horizontal="center" vertical="top" wrapText="1"/>
    </xf>
    <xf numFmtId="0" fontId="38" fillId="0" borderId="33" xfId="0" applyFont="1" applyBorder="1" applyAlignment="1">
      <alignment horizontal="center" vertical="top" wrapText="1"/>
    </xf>
    <xf numFmtId="0" fontId="38" fillId="0" borderId="30" xfId="0" applyFont="1" applyBorder="1" applyAlignment="1">
      <alignment horizontal="center" vertical="top" wrapText="1"/>
    </xf>
    <xf numFmtId="0" fontId="91" fillId="0" borderId="28" xfId="0" applyFont="1" applyBorder="1" applyAlignment="1">
      <alignment vertical="center" wrapText="1"/>
    </xf>
    <xf numFmtId="2" fontId="38" fillId="3" borderId="27" xfId="0" applyNumberFormat="1" applyFont="1" applyFill="1" applyBorder="1" applyAlignment="1">
      <alignment horizontal="right" vertical="center"/>
    </xf>
    <xf numFmtId="2" fontId="38" fillId="3" borderId="29" xfId="0" applyNumberFormat="1" applyFont="1" applyFill="1" applyBorder="1" applyAlignment="1">
      <alignment horizontal="right" vertical="center"/>
    </xf>
    <xf numFmtId="2" fontId="38" fillId="3" borderId="26" xfId="0" applyNumberFormat="1" applyFont="1" applyFill="1" applyBorder="1" applyAlignment="1">
      <alignment horizontal="right" vertical="center"/>
    </xf>
    <xf numFmtId="0" fontId="38" fillId="0" borderId="36" xfId="0" applyFont="1" applyBorder="1" applyAlignment="1">
      <alignment horizontal="center" vertical="top" wrapText="1"/>
    </xf>
    <xf numFmtId="2" fontId="38" fillId="3" borderId="38" xfId="0" applyNumberFormat="1" applyFont="1" applyFill="1" applyBorder="1" applyAlignment="1">
      <alignment horizontal="right" vertical="center" wrapText="1"/>
    </xf>
    <xf numFmtId="0" fontId="38" fillId="0" borderId="26" xfId="0" applyFont="1" applyBorder="1" applyAlignment="1">
      <alignment wrapText="1"/>
    </xf>
    <xf numFmtId="2" fontId="38" fillId="0" borderId="28" xfId="0" applyNumberFormat="1" applyFont="1" applyBorder="1" applyAlignment="1">
      <alignment horizontal="right" vertical="center" wrapText="1"/>
    </xf>
    <xf numFmtId="2" fontId="38" fillId="0" borderId="33" xfId="0" applyNumberFormat="1" applyFont="1" applyBorder="1" applyAlignment="1">
      <alignment horizontal="right" vertical="center" wrapText="1"/>
    </xf>
    <xf numFmtId="0" fontId="38" fillId="0" borderId="38" xfId="0" applyFont="1" applyBorder="1" applyAlignment="1">
      <alignment vertical="top" wrapText="1"/>
    </xf>
    <xf numFmtId="0" fontId="91" fillId="0" borderId="35" xfId="0" applyFont="1" applyBorder="1" applyAlignment="1">
      <alignment horizontal="center" vertical="top" wrapText="1"/>
    </xf>
    <xf numFmtId="2" fontId="38" fillId="0" borderId="36" xfId="0" applyNumberFormat="1" applyFont="1" applyBorder="1" applyAlignment="1">
      <alignment horizontal="right" vertical="center" wrapText="1"/>
    </xf>
    <xf numFmtId="2" fontId="38" fillId="0" borderId="38" xfId="0" applyNumberFormat="1" applyFont="1" applyBorder="1" applyAlignment="1">
      <alignment horizontal="right" vertical="center" wrapText="1"/>
    </xf>
    <xf numFmtId="2" fontId="38" fillId="0" borderId="30" xfId="0" applyNumberFormat="1" applyFont="1" applyBorder="1" applyAlignment="1">
      <alignment horizontal="right" vertical="center" wrapText="1"/>
    </xf>
    <xf numFmtId="2" fontId="38" fillId="0" borderId="31" xfId="0" applyNumberFormat="1" applyFont="1" applyBorder="1" applyAlignment="1">
      <alignment horizontal="right" vertical="center" wrapText="1"/>
    </xf>
    <xf numFmtId="1" fontId="38" fillId="0" borderId="26" xfId="0" applyNumberFormat="1" applyFont="1" applyBorder="1" applyAlignment="1">
      <alignment horizontal="right" vertical="center" wrapText="1"/>
    </xf>
    <xf numFmtId="0" fontId="38" fillId="0" borderId="25" xfId="0" applyFont="1" applyBorder="1" applyAlignment="1">
      <alignment horizontal="center" vertical="top" wrapText="1"/>
    </xf>
    <xf numFmtId="0" fontId="38" fillId="0" borderId="28" xfId="0" applyFont="1" applyBorder="1" applyAlignment="1">
      <alignment horizontal="center" vertical="top" wrapText="1"/>
    </xf>
    <xf numFmtId="2" fontId="38" fillId="0" borderId="25" xfId="0" applyNumberFormat="1" applyFont="1" applyBorder="1" applyAlignment="1">
      <alignment horizontal="right" vertical="center" wrapText="1"/>
    </xf>
    <xf numFmtId="2" fontId="38" fillId="0" borderId="29" xfId="0" applyNumberFormat="1" applyFont="1" applyBorder="1" applyAlignment="1">
      <alignment horizontal="right" vertical="center" wrapText="1"/>
    </xf>
    <xf numFmtId="164" fontId="38" fillId="5" borderId="35" xfId="0" applyNumberFormat="1" applyFont="1" applyFill="1" applyBorder="1" applyAlignment="1">
      <alignment horizontal="right" vertical="center" wrapText="1"/>
    </xf>
    <xf numFmtId="0" fontId="38" fillId="0" borderId="28" xfId="0" applyFont="1" applyBorder="1" applyAlignment="1">
      <alignment vertical="center" wrapText="1"/>
    </xf>
    <xf numFmtId="0" fontId="92" fillId="0" borderId="37" xfId="0" applyFont="1" applyBorder="1" applyAlignment="1">
      <alignment horizontal="center" vertical="top" wrapText="1"/>
    </xf>
    <xf numFmtId="0" fontId="93" fillId="0" borderId="27" xfId="0" applyFont="1" applyBorder="1" applyAlignment="1">
      <alignment vertical="top" wrapText="1"/>
    </xf>
    <xf numFmtId="0" fontId="93" fillId="0" borderId="27" xfId="0" applyFont="1" applyBorder="1" applyAlignment="1">
      <alignment horizontal="center" vertical="top" wrapText="1"/>
    </xf>
    <xf numFmtId="2" fontId="38" fillId="3" borderId="28" xfId="0" applyNumberFormat="1" applyFont="1" applyFill="1" applyBorder="1" applyAlignment="1">
      <alignment horizontal="right" vertical="center" wrapText="1"/>
    </xf>
    <xf numFmtId="2" fontId="38" fillId="3" borderId="25" xfId="0" applyNumberFormat="1" applyFont="1" applyFill="1" applyBorder="1" applyAlignment="1">
      <alignment horizontal="right" vertical="center" wrapText="1"/>
    </xf>
    <xf numFmtId="164" fontId="38" fillId="4" borderId="27" xfId="0" applyNumberFormat="1" applyFont="1" applyFill="1" applyBorder="1" applyAlignment="1">
      <alignment horizontal="right" vertical="center" wrapText="1"/>
    </xf>
    <xf numFmtId="2" fontId="38" fillId="0" borderId="24" xfId="0" applyNumberFormat="1" applyFont="1" applyBorder="1" applyAlignment="1">
      <alignment horizontal="right" vertical="center" wrapText="1"/>
    </xf>
    <xf numFmtId="2" fontId="38" fillId="3" borderId="24" xfId="0" applyNumberFormat="1" applyFont="1" applyFill="1" applyBorder="1" applyAlignment="1">
      <alignment horizontal="right" vertical="center" wrapText="1"/>
    </xf>
    <xf numFmtId="0" fontId="38" fillId="0" borderId="27" xfId="0" applyFont="1" applyBorder="1"/>
    <xf numFmtId="0" fontId="38" fillId="0" borderId="28" xfId="0" applyFont="1" applyBorder="1"/>
    <xf numFmtId="0" fontId="38" fillId="0" borderId="26" xfId="0" applyFont="1" applyBorder="1" applyAlignment="1">
      <alignment horizontal="center"/>
    </xf>
    <xf numFmtId="0" fontId="91" fillId="0" borderId="28" xfId="0" applyFont="1" applyBorder="1"/>
    <xf numFmtId="164" fontId="38" fillId="0" borderId="24" xfId="0" applyNumberFormat="1" applyFont="1" applyBorder="1" applyAlignment="1">
      <alignment horizontal="right" vertical="center"/>
    </xf>
    <xf numFmtId="164" fontId="38" fillId="0" borderId="0" xfId="0" applyNumberFormat="1" applyFont="1" applyAlignment="1">
      <alignment horizontal="right" vertical="center"/>
    </xf>
    <xf numFmtId="0" fontId="40" fillId="0" borderId="0" xfId="0" applyFont="1" applyAlignment="1">
      <alignment horizontal="center" vertical="center" wrapText="1"/>
    </xf>
    <xf numFmtId="164" fontId="38" fillId="0" borderId="25" xfId="0" applyNumberFormat="1" applyFont="1" applyBorder="1" applyAlignment="1">
      <alignment horizontal="right" vertical="center"/>
    </xf>
    <xf numFmtId="0" fontId="38" fillId="0" borderId="0" xfId="0" applyFont="1" applyAlignment="1">
      <alignment vertical="center"/>
    </xf>
    <xf numFmtId="0" fontId="94" fillId="0" borderId="0" xfId="0" applyFont="1" applyAlignment="1">
      <alignment horizontal="center" vertical="top"/>
    </xf>
    <xf numFmtId="0" fontId="95" fillId="0" borderId="0" xfId="0" applyFont="1" applyAlignment="1">
      <alignment horizontal="center" vertical="top"/>
    </xf>
    <xf numFmtId="0" fontId="94" fillId="0" borderId="24" xfId="0" applyFont="1" applyBorder="1" applyAlignment="1">
      <alignment horizontal="center" vertical="top"/>
    </xf>
    <xf numFmtId="0" fontId="45" fillId="0" borderId="0" xfId="0" applyFont="1" applyFill="1"/>
    <xf numFmtId="0" fontId="0" fillId="0" borderId="0" xfId="0" applyFill="1"/>
    <xf numFmtId="0" fontId="45" fillId="0" borderId="0" xfId="0" applyFont="1" applyFill="1" applyAlignment="1">
      <alignment horizontal="center" vertical="center" wrapText="1"/>
    </xf>
    <xf numFmtId="14" fontId="47" fillId="0" borderId="0" xfId="0" applyNumberFormat="1" applyFont="1" applyFill="1" applyAlignment="1">
      <alignment vertical="center" wrapText="1"/>
    </xf>
    <xf numFmtId="0" fontId="45" fillId="0" borderId="0" xfId="0" applyFont="1" applyFill="1" applyAlignment="1">
      <alignment vertical="center" wrapText="1"/>
    </xf>
    <xf numFmtId="0" fontId="47" fillId="0" borderId="41" xfId="0" applyFont="1" applyFill="1" applyBorder="1" applyAlignment="1">
      <alignment horizontal="center" vertical="center" wrapText="1"/>
    </xf>
    <xf numFmtId="0" fontId="47" fillId="0" borderId="41" xfId="0" applyFont="1" applyFill="1" applyBorder="1" applyAlignment="1">
      <alignment horizontal="center" vertical="center"/>
    </xf>
    <xf numFmtId="0" fontId="45" fillId="0" borderId="41" xfId="0" applyFont="1" applyFill="1" applyBorder="1" applyAlignment="1">
      <alignment horizontal="center" vertical="center" wrapText="1"/>
    </xf>
    <xf numFmtId="0" fontId="45" fillId="0" borderId="41" xfId="0" applyFont="1" applyFill="1" applyBorder="1" applyAlignment="1">
      <alignment horizontal="left" vertical="center" wrapText="1"/>
    </xf>
    <xf numFmtId="0" fontId="0" fillId="0" borderId="41" xfId="0" applyFill="1" applyBorder="1" applyAlignment="1">
      <alignment horizontal="right" vertical="center"/>
    </xf>
    <xf numFmtId="49" fontId="45" fillId="0" borderId="41" xfId="0" applyNumberFormat="1" applyFont="1" applyFill="1" applyBorder="1" applyAlignment="1">
      <alignment horizontal="center" vertical="center"/>
    </xf>
    <xf numFmtId="2" fontId="45" fillId="0" borderId="41" xfId="0" applyNumberFormat="1" applyFont="1" applyFill="1" applyBorder="1" applyAlignment="1">
      <alignment horizontal="right" vertical="center"/>
    </xf>
    <xf numFmtId="0" fontId="48" fillId="0" borderId="41" xfId="0" applyFont="1" applyFill="1" applyBorder="1" applyAlignment="1">
      <alignment horizontal="right" vertical="center"/>
    </xf>
    <xf numFmtId="49" fontId="47" fillId="0" borderId="41" xfId="0" applyNumberFormat="1" applyFont="1" applyFill="1" applyBorder="1" applyAlignment="1">
      <alignment horizontal="center" vertical="center"/>
    </xf>
    <xf numFmtId="2" fontId="47" fillId="0" borderId="41" xfId="0" applyNumberFormat="1" applyFont="1" applyFill="1" applyBorder="1" applyAlignment="1">
      <alignment horizontal="right" vertical="center"/>
    </xf>
    <xf numFmtId="0" fontId="45" fillId="0" borderId="41" xfId="0" applyFont="1" applyFill="1" applyBorder="1" applyAlignment="1">
      <alignment horizontal="left" vertical="center" wrapText="1"/>
    </xf>
    <xf numFmtId="0" fontId="48" fillId="0" borderId="41" xfId="0" applyFont="1" applyFill="1" applyBorder="1" applyAlignment="1">
      <alignment horizontal="right" vertical="center"/>
    </xf>
    <xf numFmtId="49" fontId="47" fillId="0" borderId="41" xfId="0" applyNumberFormat="1" applyFont="1" applyFill="1" applyBorder="1" applyAlignment="1">
      <alignment horizontal="center" vertical="center"/>
    </xf>
    <xf numFmtId="0" fontId="90" fillId="0" borderId="0" xfId="0" applyFont="1"/>
    <xf numFmtId="0" fontId="38" fillId="0" borderId="0" xfId="0" applyFont="1" applyAlignment="1">
      <alignment horizontal="left"/>
    </xf>
    <xf numFmtId="0" fontId="96" fillId="0" borderId="0" xfId="0" applyFont="1" applyAlignment="1">
      <alignment horizontal="left"/>
    </xf>
    <xf numFmtId="0" fontId="96" fillId="0" borderId="0" xfId="0" applyFont="1"/>
    <xf numFmtId="0" fontId="39" fillId="0" borderId="0" xfId="0" applyFont="1"/>
    <xf numFmtId="0" fontId="90" fillId="0" borderId="0" xfId="0" applyFont="1" applyAlignment="1">
      <alignment horizontal="center" vertical="center"/>
    </xf>
    <xf numFmtId="0" fontId="41" fillId="0" borderId="0" xfId="0" applyFont="1" applyAlignment="1">
      <alignment horizontal="center" wrapText="1"/>
    </xf>
    <xf numFmtId="0" fontId="90" fillId="0" borderId="0" xfId="0" applyFont="1" applyAlignment="1">
      <alignment horizontal="center" wrapText="1"/>
    </xf>
    <xf numFmtId="0" fontId="41" fillId="0" borderId="0" xfId="0" applyFont="1" applyAlignment="1">
      <alignment horizontal="center"/>
    </xf>
    <xf numFmtId="0" fontId="90" fillId="0" borderId="0" xfId="0" applyFont="1" applyAlignment="1">
      <alignment horizontal="left"/>
    </xf>
    <xf numFmtId="0" fontId="97" fillId="0" borderId="0" xfId="0" applyFont="1" applyAlignment="1">
      <alignment horizontal="right" vertical="center"/>
    </xf>
    <xf numFmtId="164" fontId="97" fillId="0" borderId="0" xfId="0" applyNumberFormat="1" applyFont="1" applyAlignment="1">
      <alignment vertical="center"/>
    </xf>
    <xf numFmtId="164" fontId="90" fillId="0" borderId="0" xfId="0" applyNumberFormat="1" applyFont="1" applyAlignment="1">
      <alignment horizontal="center"/>
    </xf>
    <xf numFmtId="164" fontId="90" fillId="0" borderId="0" xfId="0" applyNumberFormat="1" applyFont="1" applyAlignment="1">
      <alignment horizontal="right" vertical="center"/>
    </xf>
    <xf numFmtId="0" fontId="97" fillId="0" borderId="26" xfId="0" applyFont="1" applyBorder="1"/>
    <xf numFmtId="0" fontId="90" fillId="0" borderId="0" xfId="0" applyFont="1" applyAlignment="1">
      <alignment horizontal="right"/>
    </xf>
    <xf numFmtId="0" fontId="97" fillId="0" borderId="0" xfId="0" applyFont="1"/>
    <xf numFmtId="0" fontId="97" fillId="0" borderId="0" xfId="0" applyFont="1" applyAlignment="1">
      <alignment horizontal="right"/>
    </xf>
    <xf numFmtId="0" fontId="90" fillId="0" borderId="25" xfId="0" applyFont="1" applyBorder="1" applyAlignment="1">
      <alignment horizontal="center"/>
    </xf>
    <xf numFmtId="0" fontId="41" fillId="0" borderId="26" xfId="0" applyFont="1" applyBorder="1" applyAlignment="1">
      <alignment horizontal="center" vertical="center" wrapText="1"/>
    </xf>
    <xf numFmtId="0" fontId="90" fillId="0" borderId="26" xfId="0" applyFont="1" applyBorder="1" applyAlignment="1">
      <alignment horizontal="center" vertical="center"/>
    </xf>
    <xf numFmtId="0" fontId="41" fillId="0" borderId="26" xfId="0" applyFont="1" applyBorder="1" applyAlignment="1">
      <alignment horizontal="center" vertical="top"/>
    </xf>
    <xf numFmtId="0" fontId="90" fillId="0" borderId="26" xfId="0" applyFont="1" applyBorder="1" applyAlignment="1">
      <alignment horizontal="center" vertical="top"/>
    </xf>
    <xf numFmtId="0" fontId="41" fillId="0" borderId="26" xfId="0" applyFont="1" applyBorder="1" applyAlignment="1">
      <alignment vertical="center"/>
    </xf>
    <xf numFmtId="0" fontId="41" fillId="0" borderId="26" xfId="0" applyFont="1" applyBorder="1" applyAlignment="1">
      <alignment horizontal="center" vertical="center"/>
    </xf>
    <xf numFmtId="2" fontId="41" fillId="0" borderId="26" xfId="0" applyNumberFormat="1" applyFont="1" applyBorder="1" applyAlignment="1">
      <alignment horizontal="right" vertical="center"/>
    </xf>
    <xf numFmtId="0" fontId="41" fillId="0" borderId="26" xfId="0" applyFont="1" applyBorder="1" applyAlignment="1">
      <alignment vertical="center" wrapText="1"/>
    </xf>
    <xf numFmtId="0" fontId="90" fillId="0" borderId="26" xfId="0" applyFont="1" applyBorder="1" applyAlignment="1">
      <alignment vertical="center" wrapText="1"/>
    </xf>
    <xf numFmtId="2" fontId="90" fillId="0" borderId="26" xfId="0" applyNumberFormat="1" applyFont="1" applyBorder="1" applyAlignment="1">
      <alignment horizontal="right" vertical="center"/>
    </xf>
    <xf numFmtId="2" fontId="41" fillId="8" borderId="26" xfId="0" applyNumberFormat="1" applyFont="1" applyFill="1" applyBorder="1" applyAlignment="1">
      <alignment horizontal="right" vertical="center"/>
    </xf>
    <xf numFmtId="0" fontId="90" fillId="0" borderId="26" xfId="0" applyFont="1" applyBorder="1" applyAlignment="1">
      <alignment vertical="top" wrapText="1"/>
    </xf>
    <xf numFmtId="0" fontId="90" fillId="8" borderId="26" xfId="0" applyFont="1" applyFill="1" applyBorder="1" applyAlignment="1">
      <alignment vertical="center" wrapText="1"/>
    </xf>
    <xf numFmtId="1" fontId="41" fillId="0" borderId="26" xfId="0" applyNumberFormat="1" applyFont="1" applyBorder="1" applyAlignment="1">
      <alignment horizontal="center" vertical="top"/>
    </xf>
    <xf numFmtId="1" fontId="90" fillId="0" borderId="26" xfId="0" applyNumberFormat="1" applyFont="1" applyBorder="1" applyAlignment="1">
      <alignment horizontal="center" vertical="top" wrapText="1"/>
    </xf>
    <xf numFmtId="1" fontId="41" fillId="0" borderId="26" xfId="0" applyNumberFormat="1" applyFont="1" applyBorder="1" applyAlignment="1">
      <alignment horizontal="center" vertical="top" wrapText="1"/>
    </xf>
    <xf numFmtId="0" fontId="41" fillId="0" borderId="26" xfId="0" applyFont="1" applyBorder="1" applyAlignment="1">
      <alignment vertical="top" wrapText="1"/>
    </xf>
    <xf numFmtId="0" fontId="90" fillId="0" borderId="0" xfId="0" applyFont="1" applyAlignment="1">
      <alignment horizontal="center" vertical="top"/>
    </xf>
    <xf numFmtId="0" fontId="41" fillId="0" borderId="0" xfId="0" applyFont="1" applyAlignment="1">
      <alignment horizontal="center" vertical="top" wrapText="1"/>
    </xf>
    <xf numFmtId="0" fontId="90" fillId="0" borderId="0" xfId="0" applyFont="1" applyAlignment="1">
      <alignment vertical="center"/>
    </xf>
    <xf numFmtId="164" fontId="90" fillId="0" borderId="24" xfId="0" applyNumberFormat="1" applyFont="1" applyBorder="1" applyAlignment="1">
      <alignment horizontal="right" vertical="center"/>
    </xf>
    <xf numFmtId="0" fontId="41" fillId="0" borderId="0" xfId="0" applyFont="1" applyAlignment="1">
      <alignment horizontal="center" vertical="center" wrapText="1"/>
    </xf>
    <xf numFmtId="0" fontId="90" fillId="0" borderId="0" xfId="0" applyFont="1" applyAlignment="1">
      <alignment vertical="top"/>
    </xf>
    <xf numFmtId="0" fontId="90" fillId="0" borderId="39" xfId="0" applyFont="1" applyBorder="1" applyAlignment="1">
      <alignment vertical="center"/>
    </xf>
    <xf numFmtId="0" fontId="90" fillId="0" borderId="39" xfId="0" applyFont="1" applyBorder="1"/>
    <xf numFmtId="0" fontId="97" fillId="0" borderId="0" xfId="0" applyFont="1" applyAlignment="1">
      <alignment horizontal="center" vertical="center" wrapText="1"/>
    </xf>
    <xf numFmtId="0" fontId="90" fillId="0" borderId="0" xfId="0" applyFont="1" applyAlignment="1">
      <alignment horizontal="center" vertical="center" wrapText="1"/>
    </xf>
    <xf numFmtId="0" fontId="40" fillId="0" borderId="66" xfId="0" applyFont="1" applyBorder="1" applyAlignment="1">
      <alignment horizontal="center" vertical="top"/>
    </xf>
    <xf numFmtId="0" fontId="98" fillId="0" borderId="0" xfId="0" applyFont="1" applyAlignment="1">
      <alignment vertical="center"/>
    </xf>
    <xf numFmtId="0" fontId="98" fillId="0" borderId="0" xfId="0" applyFont="1" applyAlignment="1">
      <alignment vertical="top"/>
    </xf>
    <xf numFmtId="0" fontId="98" fillId="0" borderId="0" xfId="0" applyFont="1"/>
    <xf numFmtId="0" fontId="56" fillId="0" borderId="0" xfId="0" applyFont="1" applyProtection="1">
      <protection locked="0"/>
    </xf>
    <xf numFmtId="0" fontId="56" fillId="0" borderId="0" xfId="0" applyFont="1"/>
    <xf numFmtId="0" fontId="75" fillId="0" borderId="0" xfId="0" applyFont="1" applyAlignment="1" applyProtection="1">
      <alignment wrapText="1"/>
      <protection locked="0"/>
    </xf>
    <xf numFmtId="0" fontId="56" fillId="0" borderId="0" xfId="0" applyFont="1" applyAlignment="1" applyProtection="1">
      <alignment wrapText="1"/>
      <protection locked="0"/>
    </xf>
    <xf numFmtId="0" fontId="56" fillId="0" borderId="0" xfId="0" applyFont="1" applyAlignment="1" applyProtection="1">
      <alignment horizontal="center"/>
      <protection locked="0"/>
    </xf>
    <xf numFmtId="0" fontId="2" fillId="0" borderId="0" xfId="0" applyFont="1" applyAlignment="1" applyProtection="1">
      <alignment horizontal="left"/>
      <protection locked="0"/>
    </xf>
    <xf numFmtId="0" fontId="2" fillId="0" borderId="0" xfId="0" applyFont="1" applyAlignment="1" applyProtection="1">
      <alignment horizontal="center"/>
      <protection locked="0"/>
    </xf>
    <xf numFmtId="0" fontId="2" fillId="0" borderId="0" xfId="0" applyFont="1" applyProtection="1">
      <protection locked="0"/>
    </xf>
    <xf numFmtId="0" fontId="2" fillId="0" borderId="1" xfId="0" applyFont="1" applyBorder="1" applyAlignment="1" applyProtection="1">
      <alignment horizontal="left"/>
      <protection locked="0"/>
    </xf>
    <xf numFmtId="0" fontId="2" fillId="0" borderId="0" xfId="0" applyFont="1" applyAlignment="1" applyProtection="1">
      <alignment horizontal="right"/>
      <protection locked="0"/>
    </xf>
    <xf numFmtId="1" fontId="62" fillId="0" borderId="0" xfId="0" applyNumberFormat="1" applyFont="1" applyProtection="1">
      <protection locked="0"/>
    </xf>
    <xf numFmtId="0" fontId="2" fillId="0" borderId="15" xfId="0" applyFont="1" applyBorder="1"/>
    <xf numFmtId="0" fontId="2" fillId="0" borderId="13" xfId="0" applyFont="1" applyBorder="1" applyProtection="1">
      <protection locked="0"/>
    </xf>
    <xf numFmtId="0" fontId="64" fillId="0" borderId="50" xfId="0" applyFont="1" applyBorder="1" applyAlignment="1" applyProtection="1">
      <alignment horizontal="center" vertical="center" wrapText="1"/>
      <protection locked="0"/>
    </xf>
    <xf numFmtId="0" fontId="64" fillId="0" borderId="15" xfId="0" applyFont="1" applyBorder="1" applyAlignment="1" applyProtection="1">
      <alignment horizontal="center" vertical="center" wrapText="1"/>
      <protection locked="0"/>
    </xf>
    <xf numFmtId="0" fontId="64" fillId="0" borderId="12" xfId="0" applyFont="1" applyBorder="1" applyAlignment="1" applyProtection="1">
      <alignment horizontal="center" vertical="center" wrapText="1"/>
      <protection locked="0"/>
    </xf>
    <xf numFmtId="0" fontId="64" fillId="0" borderId="54" xfId="0" applyFont="1" applyBorder="1" applyAlignment="1" applyProtection="1">
      <alignment horizontal="center" vertical="center" wrapText="1"/>
      <protection locked="0"/>
    </xf>
    <xf numFmtId="0" fontId="64" fillId="0" borderId="53" xfId="0" applyFont="1" applyBorder="1" applyAlignment="1" applyProtection="1">
      <alignment horizontal="center" wrapText="1"/>
      <protection locked="0"/>
    </xf>
    <xf numFmtId="0" fontId="64" fillId="0" borderId="50" xfId="0" applyFont="1" applyBorder="1" applyAlignment="1" applyProtection="1">
      <alignment horizontal="center" wrapText="1"/>
      <protection locked="0"/>
    </xf>
    <xf numFmtId="0" fontId="64" fillId="0" borderId="15" xfId="0" applyFont="1" applyBorder="1" applyAlignment="1" applyProtection="1">
      <alignment horizontal="center" wrapText="1"/>
      <protection locked="0"/>
    </xf>
    <xf numFmtId="0" fontId="64" fillId="0" borderId="12" xfId="0" applyFont="1" applyBorder="1" applyAlignment="1" applyProtection="1">
      <alignment horizontal="center" wrapText="1"/>
      <protection locked="0"/>
    </xf>
    <xf numFmtId="0" fontId="64" fillId="0" borderId="54" xfId="0" applyFont="1" applyBorder="1" applyAlignment="1" applyProtection="1">
      <alignment horizontal="center" wrapText="1"/>
      <protection locked="0"/>
    </xf>
    <xf numFmtId="0" fontId="64" fillId="0" borderId="55" xfId="0" applyFont="1" applyBorder="1" applyAlignment="1" applyProtection="1">
      <alignment horizontal="center" wrapText="1"/>
      <protection locked="0"/>
    </xf>
    <xf numFmtId="0" fontId="64" fillId="0" borderId="52" xfId="0" applyFont="1" applyBorder="1" applyAlignment="1" applyProtection="1">
      <alignment horizontal="center" wrapText="1"/>
      <protection locked="0"/>
    </xf>
    <xf numFmtId="0" fontId="56" fillId="0" borderId="53" xfId="0" applyFont="1" applyBorder="1" applyAlignment="1">
      <alignment wrapText="1"/>
    </xf>
    <xf numFmtId="0" fontId="16" fillId="0" borderId="50" xfId="0" applyFont="1" applyBorder="1" applyAlignment="1" applyProtection="1">
      <alignment horizontal="right" wrapText="1"/>
      <protection locked="0"/>
    </xf>
    <xf numFmtId="0" fontId="16" fillId="0" borderId="15" xfId="0" applyFont="1" applyBorder="1" applyAlignment="1" applyProtection="1">
      <alignment horizontal="right" wrapText="1"/>
      <protection locked="0"/>
    </xf>
    <xf numFmtId="0" fontId="62" fillId="0" borderId="15" xfId="0" applyFont="1" applyBorder="1" applyAlignment="1" applyProtection="1">
      <alignment horizontal="right" wrapText="1"/>
      <protection locked="0"/>
    </xf>
    <xf numFmtId="1" fontId="16" fillId="7" borderId="52" xfId="0" applyNumberFormat="1" applyFont="1" applyFill="1" applyBorder="1" applyAlignment="1">
      <alignment horizontal="right" wrapText="1"/>
    </xf>
    <xf numFmtId="0" fontId="16" fillId="0" borderId="12" xfId="0" applyFont="1" applyBorder="1" applyAlignment="1" applyProtection="1">
      <alignment horizontal="right" wrapText="1"/>
      <protection locked="0"/>
    </xf>
    <xf numFmtId="2" fontId="16" fillId="7" borderId="52" xfId="0" applyNumberFormat="1" applyFont="1" applyFill="1" applyBorder="1" applyAlignment="1">
      <alignment horizontal="right" wrapText="1"/>
    </xf>
    <xf numFmtId="2" fontId="56" fillId="0" borderId="0" xfId="0" applyNumberFormat="1" applyFont="1"/>
    <xf numFmtId="0" fontId="59" fillId="0" borderId="53" xfId="0" applyFont="1" applyBorder="1" applyAlignment="1">
      <alignment wrapText="1"/>
    </xf>
    <xf numFmtId="0" fontId="62" fillId="0" borderId="53" xfId="0" applyFont="1" applyBorder="1" applyAlignment="1">
      <alignment horizontal="left" wrapText="1"/>
    </xf>
    <xf numFmtId="0" fontId="16" fillId="0" borderId="54" xfId="0" applyFont="1" applyBorder="1" applyAlignment="1" applyProtection="1">
      <alignment horizontal="right" wrapText="1"/>
      <protection locked="0"/>
    </xf>
    <xf numFmtId="0" fontId="63" fillId="0" borderId="53" xfId="0" applyFont="1" applyBorder="1" applyAlignment="1">
      <alignment horizontal="left" wrapText="1"/>
    </xf>
    <xf numFmtId="0" fontId="61" fillId="7" borderId="51" xfId="0" applyFont="1" applyFill="1" applyBorder="1" applyAlignment="1" applyProtection="1">
      <alignment horizontal="left" wrapText="1"/>
      <protection locked="0"/>
    </xf>
    <xf numFmtId="0" fontId="60" fillId="7" borderId="50" xfId="0" applyFont="1" applyFill="1" applyBorder="1" applyAlignment="1">
      <alignment horizontal="right" wrapText="1"/>
    </xf>
    <xf numFmtId="2" fontId="60" fillId="7" borderId="50" xfId="0" applyNumberFormat="1" applyFont="1" applyFill="1" applyBorder="1" applyAlignment="1">
      <alignment horizontal="right" wrapText="1"/>
    </xf>
    <xf numFmtId="0" fontId="59" fillId="7" borderId="49" xfId="0" applyFont="1" applyFill="1" applyBorder="1" applyAlignment="1">
      <alignment vertical="center" wrapText="1"/>
    </xf>
    <xf numFmtId="0" fontId="56" fillId="7" borderId="48" xfId="0" applyFont="1" applyFill="1" applyBorder="1" applyProtection="1">
      <protection locked="0"/>
    </xf>
    <xf numFmtId="0" fontId="56" fillId="7" borderId="47" xfId="0" applyFont="1" applyFill="1" applyBorder="1" applyProtection="1">
      <protection locked="0"/>
    </xf>
    <xf numFmtId="0" fontId="56" fillId="7" borderId="46" xfId="0" applyFont="1" applyFill="1" applyBorder="1" applyProtection="1">
      <protection locked="0"/>
    </xf>
    <xf numFmtId="2" fontId="56" fillId="7" borderId="46" xfId="0" applyNumberFormat="1" applyFont="1" applyFill="1" applyBorder="1" applyProtection="1">
      <protection locked="0"/>
    </xf>
    <xf numFmtId="0" fontId="57" fillId="0" borderId="0" xfId="0" applyFont="1" applyProtection="1">
      <protection locked="0"/>
    </xf>
    <xf numFmtId="0" fontId="2" fillId="0" borderId="0" xfId="0" applyFont="1" applyAlignment="1" applyProtection="1">
      <alignment wrapText="1"/>
      <protection locked="0"/>
    </xf>
    <xf numFmtId="0" fontId="56" fillId="0" borderId="1" xfId="0" applyFont="1" applyBorder="1" applyProtection="1">
      <protection locked="0"/>
    </xf>
    <xf numFmtId="0" fontId="57" fillId="0" borderId="0" xfId="0" applyFont="1" applyAlignment="1" applyProtection="1">
      <alignment horizontal="center"/>
      <protection locked="0"/>
    </xf>
    <xf numFmtId="0" fontId="45" fillId="0" borderId="41" xfId="0" applyFont="1" applyFill="1" applyBorder="1" applyAlignment="1">
      <alignment horizontal="left" vertical="center" wrapText="1"/>
    </xf>
    <xf numFmtId="0" fontId="48" fillId="0" borderId="41" xfId="0" applyFont="1" applyFill="1" applyBorder="1" applyAlignment="1">
      <alignment horizontal="right" vertical="center"/>
    </xf>
    <xf numFmtId="49" fontId="47" fillId="0" borderId="41" xfId="0" applyNumberFormat="1" applyFont="1" applyFill="1" applyBorder="1" applyAlignment="1">
      <alignment horizontal="center" vertical="center"/>
    </xf>
    <xf numFmtId="0" fontId="40" fillId="0" borderId="0" xfId="0" applyFont="1" applyAlignment="1">
      <alignment horizontal="center" vertical="top"/>
    </xf>
    <xf numFmtId="0" fontId="40" fillId="0" borderId="0" xfId="0" applyFont="1"/>
    <xf numFmtId="0" fontId="40" fillId="0" borderId="0" xfId="0" applyFont="1" applyAlignment="1">
      <alignment horizontal="center"/>
    </xf>
    <xf numFmtId="0" fontId="38" fillId="0" borderId="0" xfId="0" applyFont="1" applyAlignment="1">
      <alignment horizontal="center"/>
    </xf>
    <xf numFmtId="0" fontId="40" fillId="0" borderId="0" xfId="0" applyFont="1" applyAlignment="1">
      <alignment horizontal="center" vertical="center" wrapText="1"/>
    </xf>
    <xf numFmtId="0" fontId="40" fillId="0" borderId="0" xfId="0" applyFont="1" applyAlignment="1">
      <alignment horizontal="right"/>
    </xf>
    <xf numFmtId="164" fontId="38" fillId="0" borderId="0" xfId="0" applyNumberFormat="1" applyFont="1" applyAlignment="1">
      <alignment horizontal="right" vertical="center"/>
    </xf>
    <xf numFmtId="0" fontId="94" fillId="0" borderId="0" xfId="0" applyFont="1" applyAlignment="1">
      <alignment horizontal="center" vertical="top"/>
    </xf>
    <xf numFmtId="0" fontId="90" fillId="0" borderId="0" xfId="0" applyFont="1" applyAlignment="1">
      <alignment horizontal="center"/>
    </xf>
    <xf numFmtId="0" fontId="42" fillId="0" borderId="0" xfId="0" applyFont="1" applyAlignment="1">
      <alignment horizontal="center" vertical="center" wrapText="1"/>
    </xf>
    <xf numFmtId="0" fontId="40" fillId="0" borderId="0" xfId="0" applyFont="1" applyAlignment="1">
      <alignment horizontal="left" vertical="top"/>
    </xf>
    <xf numFmtId="0" fontId="94" fillId="0" borderId="0" xfId="0" applyFont="1" applyAlignment="1">
      <alignment horizontal="center" vertical="top"/>
    </xf>
    <xf numFmtId="164" fontId="38" fillId="0" borderId="0" xfId="0" applyNumberFormat="1" applyFont="1" applyAlignment="1">
      <alignment horizontal="right" vertical="center"/>
    </xf>
    <xf numFmtId="0" fontId="38" fillId="0" borderId="0" xfId="0" applyFont="1" applyAlignment="1">
      <alignment horizontal="center"/>
    </xf>
    <xf numFmtId="0" fontId="40" fillId="0" borderId="0" xfId="0" applyFont="1"/>
    <xf numFmtId="0" fontId="38" fillId="0" borderId="0" xfId="0" applyFont="1" applyAlignment="1">
      <alignment horizontal="center"/>
    </xf>
    <xf numFmtId="0" fontId="40" fillId="0" borderId="0" xfId="0" applyFont="1" applyBorder="1" applyAlignment="1">
      <alignment horizontal="center" vertical="center" wrapText="1"/>
    </xf>
    <xf numFmtId="164" fontId="38" fillId="0" borderId="0" xfId="0" applyNumberFormat="1" applyFont="1" applyBorder="1" applyAlignment="1">
      <alignment horizontal="right" vertical="center"/>
    </xf>
    <xf numFmtId="0" fontId="25" fillId="0" borderId="0" xfId="0" applyFont="1" applyAlignment="1">
      <alignment horizontal="left" vertical="top"/>
    </xf>
    <xf numFmtId="0" fontId="31" fillId="0" borderId="25" xfId="0" applyFont="1" applyBorder="1" applyAlignment="1">
      <alignment horizontal="right"/>
    </xf>
    <xf numFmtId="0" fontId="31" fillId="0" borderId="0" xfId="0" applyFont="1" applyAlignment="1">
      <alignment horizontal="right"/>
    </xf>
    <xf numFmtId="0" fontId="25" fillId="0" borderId="0" xfId="0" applyFont="1" applyAlignment="1">
      <alignment horizontal="left" vertical="top" wrapText="1"/>
    </xf>
    <xf numFmtId="0" fontId="31" fillId="0" borderId="0" xfId="0" applyFont="1" applyAlignment="1">
      <alignment horizontal="left" wrapText="1"/>
    </xf>
    <xf numFmtId="164" fontId="18" fillId="0" borderId="36" xfId="0" applyNumberFormat="1" applyFont="1" applyBorder="1" applyAlignment="1">
      <alignment horizontal="center" vertical="center" wrapText="1"/>
    </xf>
    <xf numFmtId="0" fontId="17" fillId="0" borderId="33" xfId="0" applyFont="1" applyBorder="1" applyAlignment="1">
      <alignment horizontal="center" wrapText="1"/>
    </xf>
    <xf numFmtId="164" fontId="18" fillId="0" borderId="37" xfId="0" applyNumberFormat="1" applyFont="1" applyBorder="1" applyAlignment="1">
      <alignment horizontal="center" vertical="center" wrapText="1"/>
    </xf>
    <xf numFmtId="0" fontId="17" fillId="0" borderId="35" xfId="0" applyFont="1" applyBorder="1" applyAlignment="1">
      <alignment wrapText="1"/>
    </xf>
    <xf numFmtId="49" fontId="25" fillId="0" borderId="29" xfId="0" applyNumberFormat="1" applyFont="1" applyBorder="1" applyAlignment="1">
      <alignment horizontal="center" vertical="center"/>
    </xf>
    <xf numFmtId="49" fontId="25" fillId="0" borderId="28" xfId="0" applyNumberFormat="1" applyFont="1" applyBorder="1" applyAlignment="1">
      <alignment horizontal="center" vertical="center"/>
    </xf>
    <xf numFmtId="49" fontId="25" fillId="0" borderId="27" xfId="0" applyNumberFormat="1" applyFont="1" applyBorder="1" applyAlignment="1">
      <alignment horizontal="center" vertical="center"/>
    </xf>
    <xf numFmtId="164" fontId="31" fillId="0" borderId="0" xfId="0" applyNumberFormat="1" applyFont="1" applyAlignment="1">
      <alignment horizontal="right" vertical="center"/>
    </xf>
    <xf numFmtId="0" fontId="54" fillId="0" borderId="0" xfId="0" applyFont="1" applyAlignment="1">
      <alignment horizontal="center" vertical="top"/>
    </xf>
    <xf numFmtId="0" fontId="25" fillId="0" borderId="0" xfId="0" applyFont="1" applyAlignment="1">
      <alignment horizontal="right"/>
    </xf>
    <xf numFmtId="49" fontId="18" fillId="0" borderId="38" xfId="0" applyNumberFormat="1" applyFont="1" applyBorder="1" applyAlignment="1">
      <alignment horizontal="left" vertical="center" wrapText="1"/>
    </xf>
    <xf numFmtId="0" fontId="17" fillId="0" borderId="24" xfId="0" applyFont="1" applyBorder="1" applyAlignment="1">
      <alignment horizontal="left" vertical="center" wrapText="1"/>
    </xf>
    <xf numFmtId="0" fontId="17" fillId="0" borderId="34" xfId="0" applyFont="1" applyBorder="1" applyAlignment="1">
      <alignment horizontal="left" vertical="center" wrapText="1"/>
    </xf>
    <xf numFmtId="0" fontId="17" fillId="0" borderId="25" xfId="0" applyFont="1" applyBorder="1" applyAlignment="1">
      <alignment horizontal="left" vertical="center" wrapText="1"/>
    </xf>
    <xf numFmtId="0" fontId="18" fillId="0" borderId="36" xfId="0" applyFont="1" applyBorder="1" applyAlignment="1">
      <alignment horizontal="center" vertical="center"/>
    </xf>
    <xf numFmtId="0" fontId="17" fillId="0" borderId="33" xfId="0" applyFont="1" applyBorder="1" applyAlignment="1">
      <alignment horizontal="center"/>
    </xf>
    <xf numFmtId="0" fontId="18" fillId="0" borderId="37"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29" xfId="0" applyFont="1" applyBorder="1" applyAlignment="1">
      <alignment horizontal="center" wrapText="1"/>
    </xf>
    <xf numFmtId="0" fontId="18" fillId="0" borderId="27" xfId="0" applyFont="1" applyBorder="1" applyAlignment="1">
      <alignment horizontal="center" wrapText="1"/>
    </xf>
    <xf numFmtId="0" fontId="25" fillId="0" borderId="0" xfId="0" applyFont="1" applyAlignment="1">
      <alignment horizontal="center" vertical="top"/>
    </xf>
    <xf numFmtId="0" fontId="25" fillId="0" borderId="0" xfId="0" applyFont="1"/>
    <xf numFmtId="0" fontId="25" fillId="0" borderId="0" xfId="0" applyFont="1" applyAlignment="1">
      <alignment horizontal="center"/>
    </xf>
    <xf numFmtId="0" fontId="31" fillId="0" borderId="0" xfId="0" applyFont="1" applyAlignment="1">
      <alignment horizontal="left" vertical="center" wrapText="1"/>
    </xf>
    <xf numFmtId="0" fontId="31" fillId="0" borderId="0" xfId="0" applyFont="1" applyAlignment="1">
      <alignment horizontal="left" vertical="top" wrapText="1"/>
    </xf>
    <xf numFmtId="0" fontId="79" fillId="0" borderId="0" xfId="0" applyFont="1" applyAlignment="1">
      <alignment horizontal="center" wrapText="1"/>
    </xf>
    <xf numFmtId="0" fontId="31" fillId="0" borderId="39" xfId="0" applyFont="1" applyBorder="1" applyAlignment="1">
      <alignment horizontal="center"/>
    </xf>
    <xf numFmtId="0" fontId="79" fillId="0" borderId="0" xfId="0" applyFont="1" applyAlignment="1">
      <alignment horizontal="center"/>
    </xf>
    <xf numFmtId="0" fontId="79" fillId="0" borderId="0" xfId="0" applyFont="1" applyAlignment="1">
      <alignment horizontal="center" vertical="center" wrapText="1"/>
    </xf>
    <xf numFmtId="0" fontId="31" fillId="0" borderId="0" xfId="0" applyFont="1" applyAlignment="1">
      <alignment horizontal="center"/>
    </xf>
    <xf numFmtId="0" fontId="31" fillId="0" borderId="25" xfId="0" applyFont="1" applyBorder="1"/>
    <xf numFmtId="0" fontId="25" fillId="0" borderId="0" xfId="0" applyFont="1" applyAlignment="1">
      <alignment horizontal="center" vertical="center" wrapText="1"/>
    </xf>
    <xf numFmtId="0" fontId="40" fillId="0" borderId="0" xfId="0" applyFont="1" applyAlignment="1">
      <alignment horizontal="left" vertical="top"/>
    </xf>
    <xf numFmtId="0" fontId="38" fillId="0" borderId="25" xfId="0" applyFont="1" applyBorder="1" applyAlignment="1">
      <alignment horizontal="right"/>
    </xf>
    <xf numFmtId="0" fontId="38" fillId="0" borderId="0" xfId="0" applyFont="1" applyAlignment="1">
      <alignment horizontal="right"/>
    </xf>
    <xf numFmtId="0" fontId="40" fillId="0" borderId="0" xfId="0" applyFont="1" applyAlignment="1">
      <alignment horizontal="left" vertical="top" wrapText="1"/>
    </xf>
    <xf numFmtId="0" fontId="38" fillId="0" borderId="0" xfId="0" applyFont="1" applyAlignment="1">
      <alignment horizontal="left" wrapText="1"/>
    </xf>
    <xf numFmtId="164" fontId="41" fillId="0" borderId="36" xfId="0" applyNumberFormat="1" applyFont="1" applyBorder="1" applyAlignment="1">
      <alignment horizontal="center" vertical="center" wrapText="1"/>
    </xf>
    <xf numFmtId="0" fontId="90" fillId="0" borderId="33" xfId="0" applyFont="1" applyBorder="1" applyAlignment="1">
      <alignment horizontal="center" wrapText="1"/>
    </xf>
    <xf numFmtId="164" fontId="41" fillId="0" borderId="37" xfId="0" applyNumberFormat="1" applyFont="1" applyBorder="1" applyAlignment="1">
      <alignment horizontal="center" vertical="center" wrapText="1"/>
    </xf>
    <xf numFmtId="0" fontId="90" fillId="0" borderId="35" xfId="0" applyFont="1" applyBorder="1" applyAlignment="1">
      <alignment wrapText="1"/>
    </xf>
    <xf numFmtId="49" fontId="40" fillId="0" borderId="29" xfId="0" applyNumberFormat="1" applyFont="1" applyBorder="1" applyAlignment="1">
      <alignment horizontal="center" vertical="center"/>
    </xf>
    <xf numFmtId="49" fontId="40" fillId="0" borderId="28" xfId="0" applyNumberFormat="1" applyFont="1" applyBorder="1" applyAlignment="1">
      <alignment horizontal="center" vertical="center"/>
    </xf>
    <xf numFmtId="49" fontId="40" fillId="0" borderId="27" xfId="0" applyNumberFormat="1" applyFont="1" applyBorder="1" applyAlignment="1">
      <alignment horizontal="center" vertical="center"/>
    </xf>
    <xf numFmtId="164" fontId="38" fillId="0" borderId="0" xfId="0" applyNumberFormat="1" applyFont="1" applyAlignment="1">
      <alignment horizontal="right" vertical="center"/>
    </xf>
    <xf numFmtId="0" fontId="94" fillId="0" borderId="0" xfId="0" applyFont="1" applyAlignment="1">
      <alignment horizontal="center" vertical="top"/>
    </xf>
    <xf numFmtId="0" fontId="40" fillId="0" borderId="0" xfId="0" applyFont="1" applyAlignment="1">
      <alignment horizontal="right"/>
    </xf>
    <xf numFmtId="49" fontId="41" fillId="0" borderId="38" xfId="0" applyNumberFormat="1" applyFont="1" applyBorder="1" applyAlignment="1">
      <alignment horizontal="left" vertical="center" wrapText="1"/>
    </xf>
    <xf numFmtId="0" fontId="90" fillId="0" borderId="24" xfId="0" applyFont="1" applyBorder="1" applyAlignment="1">
      <alignment horizontal="left" vertical="center" wrapText="1"/>
    </xf>
    <xf numFmtId="0" fontId="90" fillId="0" borderId="34" xfId="0" applyFont="1" applyBorder="1" applyAlignment="1">
      <alignment horizontal="left" vertical="center" wrapText="1"/>
    </xf>
    <xf numFmtId="0" fontId="90" fillId="0" borderId="25" xfId="0" applyFont="1" applyBorder="1" applyAlignment="1">
      <alignment horizontal="left" vertical="center" wrapText="1"/>
    </xf>
    <xf numFmtId="0" fontId="41" fillId="0" borderId="36" xfId="0" applyFont="1" applyBorder="1" applyAlignment="1">
      <alignment horizontal="center" vertical="center"/>
    </xf>
    <xf numFmtId="0" fontId="90" fillId="0" borderId="33" xfId="0" applyFont="1" applyBorder="1" applyAlignment="1">
      <alignment horizontal="center"/>
    </xf>
    <xf numFmtId="0" fontId="41" fillId="0" borderId="37" xfId="0" applyFont="1" applyBorder="1" applyAlignment="1">
      <alignment horizontal="center" vertical="center" wrapText="1"/>
    </xf>
    <xf numFmtId="0" fontId="41" fillId="0" borderId="35" xfId="0" applyFont="1" applyBorder="1" applyAlignment="1">
      <alignment horizontal="center" vertical="center" wrapText="1"/>
    </xf>
    <xf numFmtId="0" fontId="41" fillId="0" borderId="29" xfId="0" applyFont="1" applyBorder="1" applyAlignment="1">
      <alignment horizontal="center" wrapText="1"/>
    </xf>
    <xf numFmtId="0" fontId="41" fillId="0" borderId="27" xfId="0" applyFont="1" applyBorder="1" applyAlignment="1">
      <alignment horizontal="center" wrapText="1"/>
    </xf>
    <xf numFmtId="0" fontId="40" fillId="0" borderId="0" xfId="0" applyFont="1" applyAlignment="1">
      <alignment horizontal="center" vertical="top"/>
    </xf>
    <xf numFmtId="0" fontId="40" fillId="0" borderId="0" xfId="0" applyFont="1"/>
    <xf numFmtId="0" fontId="40" fillId="0" borderId="0" xfId="0" applyFont="1" applyAlignment="1">
      <alignment horizontal="center"/>
    </xf>
    <xf numFmtId="0" fontId="38" fillId="0" borderId="0" xfId="0" applyFont="1" applyAlignment="1">
      <alignment horizontal="left" vertical="center" wrapText="1"/>
    </xf>
    <xf numFmtId="0" fontId="38" fillId="0" borderId="0" xfId="0" applyFont="1" applyAlignment="1">
      <alignment horizontal="left" vertical="top" wrapText="1"/>
    </xf>
    <xf numFmtId="0" fontId="42" fillId="0" borderId="0" xfId="0" applyFont="1" applyAlignment="1">
      <alignment horizontal="center" wrapText="1"/>
    </xf>
    <xf numFmtId="0" fontId="38" fillId="0" borderId="39" xfId="0" applyFont="1" applyBorder="1" applyAlignment="1">
      <alignment horizontal="center"/>
    </xf>
    <xf numFmtId="0" fontId="42" fillId="0" borderId="0" xfId="0" applyFont="1" applyAlignment="1">
      <alignment horizontal="center"/>
    </xf>
    <xf numFmtId="0" fontId="42" fillId="0" borderId="0" xfId="0" applyFont="1" applyAlignment="1">
      <alignment horizontal="center" vertical="center" wrapText="1"/>
    </xf>
    <xf numFmtId="0" fontId="38" fillId="0" borderId="0" xfId="0" applyFont="1" applyAlignment="1">
      <alignment horizontal="center"/>
    </xf>
    <xf numFmtId="0" fontId="38" fillId="0" borderId="25" xfId="0" applyFont="1" applyBorder="1"/>
    <xf numFmtId="0" fontId="40" fillId="0" borderId="0" xfId="0" applyFont="1" applyAlignment="1">
      <alignment horizontal="center" vertical="center" wrapText="1"/>
    </xf>
    <xf numFmtId="0" fontId="5" fillId="0" borderId="1" xfId="0" applyFont="1" applyBorder="1" applyAlignment="1">
      <alignment horizontal="center" vertical="center" wrapText="1"/>
    </xf>
    <xf numFmtId="0" fontId="7" fillId="0" borderId="0" xfId="0" applyFont="1" applyAlignment="1" applyProtection="1">
      <alignment horizontal="center"/>
      <protection locked="0"/>
    </xf>
    <xf numFmtId="0" fontId="12" fillId="0" borderId="1" xfId="0" applyFont="1" applyBorder="1" applyAlignment="1" applyProtection="1">
      <alignment horizontal="center"/>
      <protection locked="0"/>
    </xf>
    <xf numFmtId="0" fontId="2" fillId="0" borderId="1" xfId="1" applyFont="1" applyBorder="1" applyAlignment="1" applyProtection="1">
      <alignment horizontal="left"/>
      <protection locked="0"/>
    </xf>
    <xf numFmtId="0" fontId="5" fillId="0" borderId="0" xfId="0" applyFont="1" applyAlignment="1">
      <alignment horizontal="left" vertical="center" wrapText="1"/>
    </xf>
    <xf numFmtId="2" fontId="3" fillId="0" borderId="5" xfId="0" applyNumberFormat="1"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pplyProtection="1">
      <alignment horizontal="left" wrapText="1"/>
      <protection locked="0"/>
    </xf>
    <xf numFmtId="0" fontId="3" fillId="0" borderId="13" xfId="0" applyFont="1" applyBorder="1" applyAlignment="1" applyProtection="1">
      <alignment horizontal="left" wrapText="1"/>
      <protection locked="0"/>
    </xf>
    <xf numFmtId="0" fontId="3" fillId="0" borderId="14" xfId="0" applyFont="1" applyBorder="1" applyAlignment="1" applyProtection="1">
      <alignment horizontal="left" wrapText="1"/>
      <protection locked="0"/>
    </xf>
    <xf numFmtId="0" fontId="3" fillId="0" borderId="2" xfId="0" applyFont="1" applyBorder="1" applyAlignment="1" applyProtection="1">
      <alignment horizontal="left" wrapText="1"/>
      <protection locked="0"/>
    </xf>
    <xf numFmtId="0" fontId="3" fillId="0" borderId="3" xfId="0" applyFont="1" applyBorder="1" applyAlignment="1" applyProtection="1">
      <alignment horizontal="left"/>
      <protection locked="0"/>
    </xf>
    <xf numFmtId="0" fontId="3" fillId="0" borderId="4" xfId="0" applyFont="1" applyBorder="1" applyAlignment="1" applyProtection="1">
      <alignment horizontal="left"/>
      <protection locked="0"/>
    </xf>
    <xf numFmtId="0" fontId="3" fillId="0" borderId="9" xfId="0" applyFont="1" applyBorder="1" applyAlignment="1" applyProtection="1">
      <alignment horizontal="left"/>
      <protection locked="0"/>
    </xf>
    <xf numFmtId="0" fontId="3" fillId="0" borderId="1"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pplyProtection="1">
      <alignment horizontal="right"/>
      <protection locked="0"/>
    </xf>
    <xf numFmtId="0" fontId="9" fillId="0" borderId="0" xfId="0" applyFont="1" applyAlignment="1" applyProtection="1">
      <alignment horizont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5"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3" fillId="0" borderId="12"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0" fontId="3" fillId="0" borderId="1" xfId="0" applyFont="1" applyBorder="1" applyAlignment="1" applyProtection="1">
      <alignment horizontal="center"/>
      <protection locked="0"/>
    </xf>
    <xf numFmtId="0" fontId="7" fillId="0" borderId="3" xfId="0" applyFont="1" applyBorder="1" applyAlignment="1" applyProtection="1">
      <alignment horizontal="center"/>
      <protection locked="0"/>
    </xf>
    <xf numFmtId="0" fontId="32" fillId="0" borderId="3" xfId="6" applyFont="1" applyBorder="1" applyAlignment="1">
      <alignment horizontal="center" vertical="top" wrapText="1"/>
    </xf>
    <xf numFmtId="0" fontId="7" fillId="0" borderId="0" xfId="5" applyFont="1" applyAlignment="1">
      <alignment horizontal="center" vertical="top"/>
    </xf>
    <xf numFmtId="0" fontId="5" fillId="0" borderId="0" xfId="7" applyFont="1" applyAlignment="1">
      <alignment horizontal="left"/>
    </xf>
    <xf numFmtId="0" fontId="12" fillId="0" borderId="1" xfId="5" applyFont="1" applyBorder="1" applyAlignment="1">
      <alignment horizontal="center" wrapText="1"/>
    </xf>
    <xf numFmtId="0" fontId="5" fillId="0" borderId="1" xfId="6" applyFont="1" applyBorder="1" applyAlignment="1">
      <alignment horizontal="center" vertical="center" wrapText="1"/>
    </xf>
    <xf numFmtId="0" fontId="7" fillId="0" borderId="0" xfId="5" applyFont="1" applyAlignment="1">
      <alignment horizontal="center" vertical="top" wrapText="1"/>
    </xf>
    <xf numFmtId="0" fontId="28" fillId="0" borderId="1" xfId="6" applyFont="1" applyBorder="1" applyAlignment="1">
      <alignment horizontal="center" vertical="center" wrapText="1"/>
    </xf>
    <xf numFmtId="0" fontId="12" fillId="0" borderId="1" xfId="5" applyFont="1" applyBorder="1" applyAlignment="1">
      <alignment horizontal="center"/>
    </xf>
    <xf numFmtId="0" fontId="7" fillId="0" borderId="15" xfId="6" applyFont="1" applyBorder="1" applyAlignment="1">
      <alignment horizontal="center" vertical="center" wrapText="1"/>
    </xf>
    <xf numFmtId="0" fontId="3" fillId="0" borderId="15" xfId="6" applyFont="1" applyBorder="1" applyAlignment="1">
      <alignment vertical="center" wrapText="1"/>
    </xf>
    <xf numFmtId="0" fontId="6" fillId="0" borderId="12" xfId="6" applyFont="1" applyBorder="1" applyAlignment="1">
      <alignment horizontal="center" vertical="center" wrapText="1"/>
    </xf>
    <xf numFmtId="0" fontId="6" fillId="0" borderId="13" xfId="6" applyFont="1" applyBorder="1" applyAlignment="1">
      <alignment horizontal="center" vertical="center" wrapText="1"/>
    </xf>
    <xf numFmtId="0" fontId="6" fillId="0" borderId="14" xfId="6" applyFont="1" applyBorder="1" applyAlignment="1">
      <alignment horizontal="center" vertical="center" wrapText="1"/>
    </xf>
    <xf numFmtId="0" fontId="3" fillId="0" borderId="15" xfId="6" applyFont="1" applyBorder="1" applyAlignment="1">
      <alignment horizontal="center" vertical="center"/>
    </xf>
    <xf numFmtId="0" fontId="7" fillId="0" borderId="5" xfId="6" applyFont="1" applyBorder="1" applyAlignment="1">
      <alignment horizontal="center" vertical="center" wrapText="1"/>
    </xf>
    <xf numFmtId="0" fontId="7" fillId="0" borderId="11" xfId="6" applyFont="1" applyBorder="1" applyAlignment="1">
      <alignment wrapText="1"/>
    </xf>
    <xf numFmtId="0" fontId="3" fillId="0" borderId="0" xfId="6" applyFont="1" applyAlignment="1">
      <alignment horizontal="center"/>
    </xf>
    <xf numFmtId="0" fontId="7" fillId="0" borderId="0" xfId="6" applyFont="1" applyAlignment="1">
      <alignment horizontal="left" wrapText="1"/>
    </xf>
    <xf numFmtId="0" fontId="6" fillId="0" borderId="0" xfId="6" applyFont="1" applyAlignment="1">
      <alignment horizontal="center"/>
    </xf>
    <xf numFmtId="0" fontId="6" fillId="0" borderId="1" xfId="6" applyFont="1" applyBorder="1" applyAlignment="1" applyProtection="1">
      <alignment horizontal="center"/>
      <protection locked="0"/>
    </xf>
    <xf numFmtId="0" fontId="7" fillId="0" borderId="3" xfId="6" applyFont="1" applyBorder="1" applyAlignment="1">
      <alignment horizontal="center"/>
    </xf>
    <xf numFmtId="0" fontId="9" fillId="0" borderId="0" xfId="6" applyFont="1" applyAlignment="1">
      <alignment horizontal="center" wrapText="1"/>
    </xf>
    <xf numFmtId="0" fontId="45" fillId="0" borderId="0" xfId="0" applyFont="1" applyFill="1" applyAlignment="1">
      <alignment horizontal="left" vertical="center" wrapText="1"/>
    </xf>
    <xf numFmtId="0" fontId="45" fillId="0" borderId="40" xfId="0" applyFont="1" applyFill="1" applyBorder="1" applyAlignment="1">
      <alignment horizontal="center" vertical="center"/>
    </xf>
    <xf numFmtId="0" fontId="46" fillId="0" borderId="0" xfId="0" applyFont="1" applyFill="1" applyAlignment="1">
      <alignment horizontal="center"/>
    </xf>
    <xf numFmtId="0" fontId="45" fillId="0" borderId="41" xfId="0" applyFont="1" applyFill="1" applyBorder="1" applyAlignment="1">
      <alignment horizontal="left" vertical="center" wrapText="1"/>
    </xf>
    <xf numFmtId="0" fontId="47" fillId="0" borderId="44" xfId="0" applyFont="1" applyFill="1" applyBorder="1" applyAlignment="1">
      <alignment horizontal="center" vertical="center"/>
    </xf>
    <xf numFmtId="0" fontId="47" fillId="0" borderId="43" xfId="0" applyFont="1" applyFill="1" applyBorder="1" applyAlignment="1">
      <alignment horizontal="center" vertical="center"/>
    </xf>
    <xf numFmtId="0" fontId="47" fillId="0" borderId="42" xfId="0" applyFont="1" applyFill="1" applyBorder="1" applyAlignment="1">
      <alignment horizontal="center" vertical="center"/>
    </xf>
    <xf numFmtId="0" fontId="47" fillId="0" borderId="41" xfId="0" applyFont="1" applyFill="1" applyBorder="1" applyAlignment="1">
      <alignment horizontal="left" vertical="center" wrapText="1"/>
    </xf>
    <xf numFmtId="0" fontId="48" fillId="0" borderId="41" xfId="0" applyFont="1" applyFill="1" applyBorder="1" applyAlignment="1">
      <alignment horizontal="right" vertical="center"/>
    </xf>
    <xf numFmtId="49" fontId="47" fillId="0" borderId="41" xfId="0" applyNumberFormat="1" applyFont="1" applyFill="1" applyBorder="1" applyAlignment="1">
      <alignment horizontal="center" vertical="center"/>
    </xf>
    <xf numFmtId="0" fontId="47" fillId="0" borderId="0" xfId="0" applyFont="1" applyFill="1" applyAlignment="1">
      <alignment horizontal="center" wrapText="1"/>
    </xf>
    <xf numFmtId="0" fontId="50" fillId="0" borderId="0" xfId="0" applyFont="1" applyFill="1" applyAlignment="1">
      <alignment horizontal="center" vertical="center" wrapText="1"/>
    </xf>
    <xf numFmtId="0" fontId="45" fillId="0" borderId="0" xfId="0" applyFont="1" applyFill="1" applyAlignment="1">
      <alignment horizontal="center"/>
    </xf>
    <xf numFmtId="0" fontId="45" fillId="0" borderId="0" xfId="0" applyFont="1" applyFill="1" applyAlignment="1">
      <alignment horizontal="left"/>
    </xf>
    <xf numFmtId="0" fontId="49" fillId="0" borderId="0" xfId="0" applyFont="1" applyFill="1" applyAlignment="1">
      <alignment horizontal="center" vertical="center"/>
    </xf>
    <xf numFmtId="0" fontId="46" fillId="0" borderId="45" xfId="0" applyFont="1" applyFill="1" applyBorder="1" applyAlignment="1">
      <alignment horizontal="center"/>
    </xf>
    <xf numFmtId="0" fontId="41" fillId="0" borderId="0" xfId="0" applyFont="1" applyAlignment="1">
      <alignment horizontal="center"/>
    </xf>
    <xf numFmtId="0" fontId="90" fillId="0" borderId="0" xfId="0" applyFont="1" applyAlignment="1">
      <alignment horizontal="center"/>
    </xf>
    <xf numFmtId="0" fontId="90" fillId="0" borderId="26" xfId="0" applyFont="1" applyBorder="1" applyAlignment="1">
      <alignment horizontal="center" vertical="center"/>
    </xf>
    <xf numFmtId="0" fontId="90" fillId="0" borderId="0" xfId="0" applyFont="1" applyAlignment="1">
      <alignment horizontal="center" vertical="center"/>
    </xf>
    <xf numFmtId="0" fontId="90" fillId="0" borderId="0" xfId="0" applyFont="1"/>
    <xf numFmtId="0" fontId="90" fillId="0" borderId="0" xfId="0" applyFont="1" applyAlignment="1">
      <alignment vertical="center"/>
    </xf>
    <xf numFmtId="0" fontId="41" fillId="0" borderId="26" xfId="0" applyFont="1" applyBorder="1" applyAlignment="1">
      <alignment horizontal="center" vertical="center" wrapText="1"/>
    </xf>
    <xf numFmtId="0" fontId="90" fillId="0" borderId="26" xfId="0" applyFont="1" applyBorder="1" applyAlignment="1">
      <alignment horizontal="center" vertical="center" wrapText="1"/>
    </xf>
    <xf numFmtId="2" fontId="41" fillId="0" borderId="26" xfId="0" applyNumberFormat="1" applyFont="1" applyBorder="1" applyAlignment="1">
      <alignment horizontal="center"/>
    </xf>
    <xf numFmtId="0" fontId="90" fillId="0" borderId="26" xfId="0" applyFont="1" applyBorder="1"/>
    <xf numFmtId="0" fontId="41" fillId="0" borderId="0" xfId="0" applyFont="1" applyAlignment="1">
      <alignment horizontal="center" vertical="center"/>
    </xf>
    <xf numFmtId="0" fontId="41" fillId="0" borderId="0" xfId="0" applyFont="1" applyAlignment="1">
      <alignment horizontal="center" wrapText="1"/>
    </xf>
    <xf numFmtId="0" fontId="90" fillId="0" borderId="0" xfId="0" applyFont="1" applyAlignment="1">
      <alignment horizontal="center" wrapText="1"/>
    </xf>
    <xf numFmtId="0" fontId="90" fillId="0" borderId="0" xfId="0" applyFont="1" applyAlignment="1">
      <alignment horizontal="center" vertical="center" wrapText="1"/>
    </xf>
    <xf numFmtId="0" fontId="90" fillId="0" borderId="0" xfId="0" applyFont="1" applyAlignment="1">
      <alignment wrapText="1"/>
    </xf>
    <xf numFmtId="0" fontId="41" fillId="0" borderId="26" xfId="0" applyFont="1" applyBorder="1" applyAlignment="1">
      <alignment horizontal="center"/>
    </xf>
    <xf numFmtId="0" fontId="90" fillId="0" borderId="26" xfId="0" applyFont="1" applyBorder="1" applyAlignment="1">
      <alignment horizontal="center"/>
    </xf>
    <xf numFmtId="0" fontId="90" fillId="0" borderId="26" xfId="0" applyFont="1" applyBorder="1" applyAlignment="1">
      <alignment horizontal="center" wrapText="1"/>
    </xf>
    <xf numFmtId="0" fontId="96" fillId="0" borderId="39" xfId="0" applyFont="1" applyBorder="1" applyAlignment="1">
      <alignment horizontal="right"/>
    </xf>
    <xf numFmtId="0" fontId="40" fillId="0" borderId="66" xfId="0" applyFont="1" applyBorder="1" applyAlignment="1">
      <alignment horizontal="center" vertical="top"/>
    </xf>
    <xf numFmtId="0" fontId="10" fillId="0" borderId="1" xfId="10" applyFont="1" applyBorder="1" applyAlignment="1">
      <alignment horizontal="center"/>
    </xf>
    <xf numFmtId="0" fontId="3" fillId="0" borderId="0" xfId="10" applyFont="1" applyAlignment="1">
      <alignment horizontal="left"/>
    </xf>
    <xf numFmtId="0" fontId="7" fillId="0" borderId="0" xfId="10" applyFont="1" applyAlignment="1">
      <alignment horizontal="center"/>
    </xf>
    <xf numFmtId="0" fontId="6" fillId="0" borderId="0" xfId="10" applyFont="1" applyAlignment="1">
      <alignment horizontal="center"/>
    </xf>
    <xf numFmtId="0" fontId="7" fillId="0" borderId="0" xfId="10" applyFont="1" applyAlignment="1">
      <alignment horizontal="right"/>
    </xf>
    <xf numFmtId="0" fontId="6" fillId="0" borderId="0" xfId="10" applyFont="1" applyAlignment="1">
      <alignment horizontal="left"/>
    </xf>
    <xf numFmtId="0" fontId="7" fillId="0" borderId="1" xfId="10" applyFont="1" applyBorder="1" applyAlignment="1">
      <alignment horizontal="right"/>
    </xf>
    <xf numFmtId="0" fontId="8" fillId="0" borderId="15" xfId="10" applyFont="1" applyBorder="1" applyAlignment="1">
      <alignment horizontal="center" wrapText="1"/>
    </xf>
    <xf numFmtId="0" fontId="8" fillId="0" borderId="15" xfId="10" applyFont="1" applyBorder="1"/>
    <xf numFmtId="0" fontId="10" fillId="0" borderId="0" xfId="10" applyFont="1" applyAlignment="1">
      <alignment horizontal="left"/>
    </xf>
    <xf numFmtId="0" fontId="8" fillId="0" borderId="5" xfId="10" applyFont="1" applyBorder="1" applyAlignment="1">
      <alignment horizontal="center" vertical="center" wrapText="1"/>
    </xf>
    <xf numFmtId="0" fontId="8" fillId="0" borderId="8" xfId="10" applyFont="1" applyBorder="1" applyAlignment="1">
      <alignment horizontal="center" vertical="center" wrapText="1"/>
    </xf>
    <xf numFmtId="0" fontId="8" fillId="0" borderId="11" xfId="10" applyFont="1" applyBorder="1" applyAlignment="1">
      <alignment horizontal="center" vertical="center" wrapText="1"/>
    </xf>
    <xf numFmtId="0" fontId="8" fillId="0" borderId="5" xfId="10" applyFont="1" applyBorder="1" applyAlignment="1">
      <alignment horizontal="center" vertical="center"/>
    </xf>
    <xf numFmtId="0" fontId="8" fillId="0" borderId="8" xfId="10" applyFont="1" applyBorder="1" applyAlignment="1">
      <alignment horizontal="center" vertical="center"/>
    </xf>
    <xf numFmtId="0" fontId="8" fillId="0" borderId="11" xfId="10" applyFont="1" applyBorder="1" applyAlignment="1">
      <alignment horizontal="center" vertical="center"/>
    </xf>
    <xf numFmtId="0" fontId="8" fillId="0" borderId="15" xfId="10" applyFont="1" applyBorder="1" applyAlignment="1">
      <alignment horizontal="center"/>
    </xf>
    <xf numFmtId="0" fontId="7" fillId="0" borderId="3" xfId="10" applyFont="1" applyBorder="1" applyAlignment="1">
      <alignment horizontal="center"/>
    </xf>
    <xf numFmtId="0" fontId="10" fillId="0" borderId="0" xfId="10" applyFont="1" applyAlignment="1">
      <alignment horizontal="left" wrapText="1"/>
    </xf>
    <xf numFmtId="0" fontId="2" fillId="0" borderId="1" xfId="0" applyFont="1" applyBorder="1" applyAlignment="1" applyProtection="1">
      <alignment horizontal="center"/>
      <protection locked="0"/>
    </xf>
    <xf numFmtId="0" fontId="2" fillId="0" borderId="0" xfId="0" applyFont="1" applyAlignment="1" applyProtection="1">
      <alignment horizontal="center"/>
      <protection locked="0"/>
    </xf>
    <xf numFmtId="1" fontId="62" fillId="0" borderId="12" xfId="0" applyNumberFormat="1" applyFont="1" applyBorder="1" applyAlignment="1" applyProtection="1">
      <alignment horizontal="center"/>
      <protection locked="0"/>
    </xf>
    <xf numFmtId="1" fontId="62" fillId="0" borderId="14" xfId="0" applyNumberFormat="1" applyFont="1" applyBorder="1" applyAlignment="1" applyProtection="1">
      <alignment horizontal="center"/>
      <protection locked="0"/>
    </xf>
    <xf numFmtId="0" fontId="2" fillId="0" borderId="13" xfId="0" applyFont="1" applyBorder="1" applyAlignment="1" applyProtection="1">
      <alignment horizontal="center"/>
      <protection locked="0"/>
    </xf>
    <xf numFmtId="0" fontId="2" fillId="0" borderId="13" xfId="0" applyFont="1" applyBorder="1" applyAlignment="1" applyProtection="1">
      <alignment horizontal="left"/>
      <protection locked="0"/>
    </xf>
    <xf numFmtId="0" fontId="75" fillId="0" borderId="1" xfId="0" applyFont="1" applyBorder="1" applyAlignment="1" applyProtection="1">
      <alignment horizontal="center" wrapText="1"/>
      <protection locked="0"/>
    </xf>
    <xf numFmtId="0" fontId="74" fillId="0" borderId="0" xfId="14" applyFont="1" applyAlignment="1" applyProtection="1">
      <alignment horizontal="center" vertical="center" wrapText="1"/>
      <protection locked="0"/>
    </xf>
    <xf numFmtId="14" fontId="73" fillId="0" borderId="0" xfId="0" applyNumberFormat="1" applyFont="1" applyAlignment="1" applyProtection="1">
      <alignment horizontal="center"/>
      <protection locked="0"/>
    </xf>
    <xf numFmtId="0" fontId="73" fillId="0" borderId="0" xfId="0" applyFont="1" applyAlignment="1" applyProtection="1">
      <alignment horizontal="center"/>
      <protection locked="0"/>
    </xf>
    <xf numFmtId="0" fontId="72" fillId="0" borderId="0" xfId="15" applyFont="1" applyAlignment="1" applyProtection="1">
      <alignment horizontal="center" vertical="center" wrapText="1"/>
      <protection locked="0"/>
    </xf>
    <xf numFmtId="0" fontId="57" fillId="0" borderId="0" xfId="0" applyFont="1" applyAlignment="1" applyProtection="1">
      <alignment horizontal="left" vertical="top" wrapText="1"/>
      <protection locked="0"/>
    </xf>
    <xf numFmtId="0" fontId="2" fillId="0" borderId="14" xfId="0" applyFont="1" applyBorder="1" applyAlignment="1" applyProtection="1">
      <alignment horizontal="center"/>
      <protection locked="0"/>
    </xf>
    <xf numFmtId="0" fontId="64" fillId="0" borderId="65" xfId="0" applyFont="1" applyBorder="1" applyAlignment="1" applyProtection="1">
      <alignment horizontal="center" vertical="center" wrapText="1"/>
      <protection locked="0"/>
    </xf>
    <xf numFmtId="0" fontId="64" fillId="0" borderId="58" xfId="0" applyFont="1" applyBorder="1" applyAlignment="1" applyProtection="1">
      <alignment horizontal="center" vertical="center" wrapText="1"/>
      <protection locked="0"/>
    </xf>
    <xf numFmtId="0" fontId="64" fillId="0" borderId="51" xfId="0" applyFont="1" applyBorder="1" applyAlignment="1" applyProtection="1">
      <alignment horizontal="center" vertical="center" wrapText="1"/>
      <protection locked="0"/>
    </xf>
    <xf numFmtId="0" fontId="2" fillId="0" borderId="64" xfId="0" applyFont="1" applyBorder="1" applyAlignment="1" applyProtection="1">
      <alignment horizontal="center" vertical="center" wrapText="1"/>
      <protection locked="0"/>
    </xf>
    <xf numFmtId="0" fontId="2" fillId="0" borderId="63" xfId="0" applyFont="1" applyBorder="1" applyAlignment="1" applyProtection="1">
      <alignment horizontal="center" vertical="center" wrapText="1"/>
      <protection locked="0"/>
    </xf>
    <xf numFmtId="0" fontId="2" fillId="0" borderId="62" xfId="0" applyFont="1" applyBorder="1" applyAlignment="1" applyProtection="1">
      <alignment horizontal="center" vertical="center" wrapText="1"/>
      <protection locked="0"/>
    </xf>
    <xf numFmtId="0" fontId="2" fillId="0" borderId="61" xfId="0" applyFont="1" applyBorder="1" applyAlignment="1" applyProtection="1">
      <alignment horizontal="center" vertical="center" wrapText="1"/>
      <protection locked="0"/>
    </xf>
    <xf numFmtId="0" fontId="2" fillId="0" borderId="60" xfId="0" applyFont="1" applyBorder="1" applyAlignment="1" applyProtection="1">
      <alignment horizontal="center" vertical="center" wrapText="1"/>
      <protection locked="0"/>
    </xf>
    <xf numFmtId="0" fontId="2" fillId="0" borderId="59" xfId="0" applyFont="1" applyBorder="1" applyAlignment="1" applyProtection="1">
      <alignment horizontal="center" vertical="center" wrapText="1"/>
      <protection locked="0"/>
    </xf>
    <xf numFmtId="0" fontId="2" fillId="0" borderId="50"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64" fillId="0" borderId="57" xfId="0" applyFont="1" applyBorder="1" applyAlignment="1" applyProtection="1">
      <alignment horizontal="center" vertical="center" wrapText="1"/>
      <protection locked="0"/>
    </xf>
    <xf numFmtId="0" fontId="64" fillId="0" borderId="56" xfId="0" applyFont="1" applyBorder="1" applyAlignment="1" applyProtection="1">
      <alignment horizontal="center" vertical="center" wrapText="1"/>
      <protection locked="0"/>
    </xf>
    <xf numFmtId="0" fontId="64" fillId="0" borderId="50" xfId="0" applyFont="1" applyBorder="1" applyAlignment="1" applyProtection="1">
      <alignment horizontal="center" vertical="center" wrapText="1"/>
      <protection locked="0"/>
    </xf>
    <xf numFmtId="0" fontId="64" fillId="0" borderId="15" xfId="0" applyFont="1" applyBorder="1" applyAlignment="1" applyProtection="1">
      <alignment horizontal="center" vertical="center" wrapText="1"/>
      <protection locked="0"/>
    </xf>
    <xf numFmtId="0" fontId="65" fillId="0" borderId="15" xfId="0" applyFont="1" applyBorder="1" applyAlignment="1" applyProtection="1">
      <alignment horizontal="left" vertical="center" wrapText="1"/>
      <protection locked="0"/>
    </xf>
    <xf numFmtId="0" fontId="2" fillId="0" borderId="52" xfId="0" applyFont="1" applyBorder="1" applyAlignment="1" applyProtection="1">
      <alignment horizontal="center" vertical="center" wrapText="1"/>
      <protection locked="0"/>
    </xf>
    <xf numFmtId="0" fontId="2" fillId="0" borderId="0" xfId="0" applyFont="1" applyAlignment="1" applyProtection="1">
      <alignment horizontal="center" wrapText="1"/>
      <protection locked="0"/>
    </xf>
    <xf numFmtId="0" fontId="57" fillId="0" borderId="3" xfId="0" applyFont="1" applyBorder="1" applyAlignment="1" applyProtection="1">
      <alignment horizontal="center"/>
      <protection locked="0"/>
    </xf>
    <xf numFmtId="0" fontId="64" fillId="0" borderId="52" xfId="0" applyFont="1" applyBorder="1" applyAlignment="1" applyProtection="1">
      <alignment horizontal="center" vertical="center" wrapText="1"/>
      <protection locked="0"/>
    </xf>
    <xf numFmtId="0" fontId="2" fillId="0" borderId="1" xfId="0" applyFont="1" applyBorder="1" applyAlignment="1" applyProtection="1">
      <alignment horizontal="center" wrapText="1"/>
      <protection locked="0"/>
    </xf>
    <xf numFmtId="0" fontId="24" fillId="0" borderId="1" xfId="0" applyFont="1" applyBorder="1" applyAlignment="1">
      <alignment horizontal="center" vertical="center"/>
    </xf>
    <xf numFmtId="0" fontId="21" fillId="0" borderId="0" xfId="0" applyFont="1" applyAlignment="1">
      <alignment horizontal="left"/>
    </xf>
    <xf numFmtId="0" fontId="21" fillId="0" borderId="0" xfId="0" applyFont="1" applyAlignment="1">
      <alignment horizontal="left" wrapText="1"/>
    </xf>
    <xf numFmtId="0" fontId="8" fillId="0" borderId="1" xfId="5" applyFont="1" applyBorder="1" applyAlignment="1">
      <alignment horizontal="center"/>
    </xf>
    <xf numFmtId="0" fontId="25" fillId="0" borderId="3" xfId="0" applyFont="1" applyBorder="1" applyAlignment="1">
      <alignment horizontal="center" vertical="top" wrapText="1"/>
    </xf>
    <xf numFmtId="0" fontId="20" fillId="0" borderId="16" xfId="0" applyFont="1" applyBorder="1" applyAlignment="1">
      <alignment horizontal="center"/>
    </xf>
    <xf numFmtId="0" fontId="20" fillId="0" borderId="17" xfId="0" applyFont="1" applyBorder="1" applyAlignment="1">
      <alignment horizontal="center"/>
    </xf>
    <xf numFmtId="0" fontId="20" fillId="0" borderId="18" xfId="0" applyFont="1" applyBorder="1" applyAlignment="1">
      <alignment horizontal="center"/>
    </xf>
    <xf numFmtId="0" fontId="8" fillId="0" borderId="15" xfId="0" applyFont="1" applyBorder="1" applyAlignment="1">
      <alignment horizontal="left" vertical="center" wrapText="1"/>
    </xf>
    <xf numFmtId="0" fontId="8" fillId="2" borderId="15" xfId="0" applyFont="1" applyFill="1" applyBorder="1" applyAlignment="1">
      <alignment horizontal="left" vertical="center" wrapText="1"/>
    </xf>
    <xf numFmtId="0" fontId="22" fillId="0" borderId="1" xfId="0" applyFont="1" applyBorder="1" applyAlignment="1">
      <alignment horizontal="center" vertical="center"/>
    </xf>
    <xf numFmtId="0" fontId="23" fillId="0" borderId="3" xfId="0" applyFont="1" applyBorder="1" applyAlignment="1">
      <alignment horizontal="center" vertical="center"/>
    </xf>
    <xf numFmtId="0" fontId="8" fillId="0" borderId="3" xfId="5" applyFont="1" applyBorder="1" applyAlignment="1">
      <alignment horizontal="center" vertical="top"/>
    </xf>
    <xf numFmtId="0" fontId="21" fillId="0" borderId="3" xfId="0" applyFont="1" applyBorder="1" applyAlignment="1">
      <alignment horizontal="center" vertical="center"/>
    </xf>
    <xf numFmtId="0" fontId="8" fillId="0" borderId="15" xfId="2" applyFont="1" applyBorder="1" applyAlignment="1">
      <alignment horizontal="left" vertical="center" wrapText="1"/>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3" xfId="5" applyFont="1" applyBorder="1" applyAlignment="1">
      <alignment horizontal="center" vertical="top" wrapText="1"/>
    </xf>
    <xf numFmtId="0" fontId="21" fillId="0" borderId="1" xfId="0" applyFont="1" applyBorder="1" applyAlignment="1">
      <alignment horizontal="left" vertical="center" wrapText="1"/>
    </xf>
    <xf numFmtId="0" fontId="21" fillId="0" borderId="1" xfId="5" applyFont="1" applyBorder="1" applyAlignment="1">
      <alignment horizontal="center"/>
    </xf>
  </cellXfs>
  <cellStyles count="16">
    <cellStyle name="Įprastas" xfId="0" builtinId="0"/>
    <cellStyle name="Įprastas 2" xfId="2" xr:uid="{38DF54E2-C2A5-49D0-BC88-0542BD943A6A}"/>
    <cellStyle name="Įprastas 2 2" xfId="6" xr:uid="{B4FCB104-D2ED-4D97-B79D-C1DB6F9B04B7}"/>
    <cellStyle name="Įprastas 3" xfId="1" xr:uid="{8AE595C0-B90D-44B5-A233-44B210D091FE}"/>
    <cellStyle name="Įprastas 3 2" xfId="10" xr:uid="{13AAE15F-61F6-46C4-B444-6F8DA0E54FD2}"/>
    <cellStyle name="Įprastas 4" xfId="3" xr:uid="{F3FC42F2-516D-4DF1-B327-2C4164F9A042}"/>
    <cellStyle name="Įprastas 4 2" xfId="7" xr:uid="{F37A042B-89F1-455D-9598-5664E335A633}"/>
    <cellStyle name="Įprastas 4 2 2" xfId="11" xr:uid="{E617A001-DD5E-47D0-9692-29E599683A34}"/>
    <cellStyle name="Įprastas 5" xfId="8" xr:uid="{3CB53024-3AC5-492E-B219-9EE07B3FABD2}"/>
    <cellStyle name="Įprastas 6" xfId="9" xr:uid="{B9BECF16-88D9-489B-9BDF-87109F62B017}"/>
    <cellStyle name="Įprastas 7" xfId="12" xr:uid="{4D5CBAAC-B040-46CF-9133-C4EE62141F20}"/>
    <cellStyle name="Įprastas 8" xfId="4" xr:uid="{5F8463CF-2E14-4771-AF77-624E36333A89}"/>
    <cellStyle name="Normal_CF_ataskaitos_prie_mokejimo_tvarkos_040115" xfId="5" xr:uid="{9FC11676-E6C6-423A-A76F-212DD73B72EB}"/>
    <cellStyle name="Normal_kontingento formos sav" xfId="14" xr:uid="{6E3CC154-4693-49EE-86CB-6E3975E737D0}"/>
    <cellStyle name="Normal_Sheet1" xfId="13" xr:uid="{32377680-053F-4F1E-A504-D38C63397E51}"/>
    <cellStyle name="Normal_TRECFORMantras2001333" xfId="15" xr:uid="{283D7853-158A-4DC6-B881-6510DACAD06D}"/>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DF59E-D858-449F-AA59-4120BE440034}">
  <sheetPr>
    <tabColor rgb="FFFFC000"/>
    <pageSetUpPr fitToPage="1"/>
  </sheetPr>
  <dimension ref="A1:R377"/>
  <sheetViews>
    <sheetView showZeros="0" workbookViewId="0">
      <selection activeCell="G14" sqref="G14:K14"/>
    </sheetView>
  </sheetViews>
  <sheetFormatPr defaultColWidth="9.140625" defaultRowHeight="15"/>
  <cols>
    <col min="1" max="4" width="2" style="133" customWidth="1"/>
    <col min="5" max="5" width="2.140625" style="133" customWidth="1"/>
    <col min="6" max="6" width="3.5703125" style="134" customWidth="1"/>
    <col min="7" max="7" width="34.28515625" style="133" customWidth="1"/>
    <col min="8" max="8" width="4.7109375" style="133" customWidth="1"/>
    <col min="9" max="12" width="12.85546875" style="133" customWidth="1"/>
    <col min="13" max="13" width="0.140625" style="133" hidden="1" customWidth="1"/>
    <col min="14" max="14" width="6.140625" style="133" hidden="1" customWidth="1"/>
    <col min="15" max="15" width="8.85546875" style="133" hidden="1" customWidth="1"/>
    <col min="16" max="16" width="9.140625" style="133"/>
    <col min="17" max="17" width="6.140625" style="133" customWidth="1"/>
    <col min="18" max="18" width="9.140625" style="133"/>
  </cols>
  <sheetData>
    <row r="1" spans="1:17" ht="24.75" customHeight="1">
      <c r="G1" s="152"/>
      <c r="H1" s="153"/>
      <c r="I1" s="154"/>
      <c r="J1" s="600" t="s">
        <v>438</v>
      </c>
      <c r="K1" s="600"/>
      <c r="L1" s="600"/>
      <c r="M1" s="155"/>
      <c r="N1" s="50"/>
      <c r="O1" s="50"/>
      <c r="P1" s="50"/>
      <c r="Q1" s="50"/>
    </row>
    <row r="2" spans="1:17" ht="13.5" customHeight="1">
      <c r="H2" s="153"/>
      <c r="I2" s="156"/>
      <c r="J2" s="601" t="s">
        <v>291</v>
      </c>
      <c r="K2" s="601"/>
      <c r="L2" s="601"/>
      <c r="M2" s="155"/>
      <c r="N2" s="50"/>
      <c r="O2" s="50"/>
      <c r="P2" s="50"/>
      <c r="Q2" s="157"/>
    </row>
    <row r="3" spans="1:17" ht="5.25" customHeight="1">
      <c r="H3" s="158"/>
      <c r="I3" s="50"/>
      <c r="J3" s="50"/>
      <c r="K3" s="159"/>
      <c r="L3" s="159"/>
      <c r="M3" s="155"/>
      <c r="N3" s="50"/>
      <c r="O3" s="50"/>
      <c r="P3" s="50"/>
      <c r="Q3" s="157"/>
    </row>
    <row r="4" spans="1:17" ht="6" customHeight="1">
      <c r="G4" s="160" t="s">
        <v>290</v>
      </c>
      <c r="H4" s="153"/>
      <c r="J4" s="159"/>
      <c r="K4" s="159"/>
      <c r="L4" s="159"/>
      <c r="M4" s="155"/>
      <c r="N4" s="50"/>
      <c r="O4" s="50"/>
      <c r="P4" s="50"/>
      <c r="Q4" s="157"/>
    </row>
    <row r="5" spans="1:17" ht="5.25" customHeight="1">
      <c r="H5" s="153"/>
      <c r="J5" s="159"/>
      <c r="K5" s="159"/>
      <c r="L5" s="159"/>
      <c r="M5" s="155"/>
      <c r="N5" s="50"/>
      <c r="O5" s="50"/>
      <c r="P5" s="50"/>
      <c r="Q5" s="157"/>
    </row>
    <row r="6" spans="1:17" ht="3.75" customHeight="1">
      <c r="H6" s="153"/>
      <c r="J6" s="161"/>
      <c r="K6" s="159"/>
      <c r="L6" s="159"/>
      <c r="M6" s="155"/>
      <c r="N6" s="50"/>
      <c r="O6" s="50"/>
      <c r="P6" s="50"/>
    </row>
    <row r="7" spans="1:17" ht="36.75" customHeight="1">
      <c r="A7" s="602" t="s">
        <v>477</v>
      </c>
      <c r="B7" s="602"/>
      <c r="C7" s="602"/>
      <c r="D7" s="602"/>
      <c r="E7" s="602"/>
      <c r="F7" s="602"/>
      <c r="G7" s="602"/>
      <c r="H7" s="602"/>
      <c r="I7" s="602"/>
      <c r="J7" s="602"/>
      <c r="K7" s="602"/>
      <c r="L7" s="602"/>
      <c r="M7" s="162"/>
      <c r="N7" s="162"/>
      <c r="O7" s="162"/>
      <c r="P7" s="162"/>
      <c r="Q7" s="162"/>
    </row>
    <row r="8" spans="1:17" ht="12" customHeight="1">
      <c r="G8" s="162"/>
      <c r="H8" s="163"/>
      <c r="I8" s="163"/>
      <c r="J8" s="164"/>
      <c r="K8" s="164"/>
      <c r="L8" s="165"/>
      <c r="M8" s="155"/>
    </row>
    <row r="9" spans="1:17" ht="18" customHeight="1">
      <c r="A9" s="603" t="s">
        <v>289</v>
      </c>
      <c r="B9" s="603"/>
      <c r="C9" s="603"/>
      <c r="D9" s="603"/>
      <c r="E9" s="603"/>
      <c r="F9" s="603"/>
      <c r="G9" s="603"/>
      <c r="H9" s="603"/>
      <c r="I9" s="603"/>
      <c r="J9" s="603"/>
      <c r="K9" s="603"/>
      <c r="L9" s="603"/>
      <c r="M9" s="155"/>
    </row>
    <row r="10" spans="1:17" ht="18.75" customHeight="1">
      <c r="A10" s="597" t="s">
        <v>288</v>
      </c>
      <c r="B10" s="598"/>
      <c r="C10" s="598"/>
      <c r="D10" s="598"/>
      <c r="E10" s="598"/>
      <c r="F10" s="598"/>
      <c r="G10" s="598"/>
      <c r="H10" s="598"/>
      <c r="I10" s="598"/>
      <c r="J10" s="598"/>
      <c r="K10" s="598"/>
      <c r="L10" s="598"/>
      <c r="M10" s="155"/>
    </row>
    <row r="11" spans="1:17" ht="7.5" customHeight="1">
      <c r="A11" s="166"/>
      <c r="B11" s="50"/>
      <c r="C11" s="50"/>
      <c r="D11" s="50"/>
      <c r="E11" s="50"/>
      <c r="F11" s="50"/>
      <c r="G11" s="50"/>
      <c r="H11" s="50"/>
      <c r="I11" s="50"/>
      <c r="J11" s="50"/>
      <c r="K11" s="50"/>
      <c r="L11" s="50"/>
      <c r="M11" s="155"/>
    </row>
    <row r="12" spans="1:17" ht="14.25" customHeight="1">
      <c r="A12" s="166"/>
      <c r="B12" s="50"/>
      <c r="C12" s="50"/>
      <c r="D12" s="50"/>
      <c r="E12" s="50"/>
      <c r="F12" s="50"/>
      <c r="G12" s="604" t="s">
        <v>439</v>
      </c>
      <c r="H12" s="604"/>
      <c r="I12" s="604"/>
      <c r="J12" s="604"/>
      <c r="K12" s="604"/>
      <c r="L12" s="50"/>
      <c r="M12" s="155"/>
    </row>
    <row r="13" spans="1:17" ht="16.5" customHeight="1">
      <c r="A13" s="605" t="s">
        <v>440</v>
      </c>
      <c r="B13" s="605"/>
      <c r="C13" s="605"/>
      <c r="D13" s="605"/>
      <c r="E13" s="605"/>
      <c r="F13" s="605"/>
      <c r="G13" s="605"/>
      <c r="H13" s="605"/>
      <c r="I13" s="605"/>
      <c r="J13" s="605"/>
      <c r="K13" s="605"/>
      <c r="L13" s="605"/>
      <c r="M13" s="155"/>
      <c r="P13" s="133" t="s">
        <v>287</v>
      </c>
    </row>
    <row r="14" spans="1:17" ht="15.75" customHeight="1">
      <c r="G14" s="606" t="s">
        <v>478</v>
      </c>
      <c r="H14" s="606"/>
      <c r="I14" s="606"/>
      <c r="J14" s="606"/>
      <c r="K14" s="606"/>
      <c r="M14" s="155"/>
    </row>
    <row r="15" spans="1:17" ht="12" customHeight="1">
      <c r="G15" s="599" t="s">
        <v>442</v>
      </c>
      <c r="H15" s="599"/>
      <c r="I15" s="599"/>
      <c r="J15" s="599"/>
      <c r="K15" s="599"/>
    </row>
    <row r="16" spans="1:17" ht="12" customHeight="1">
      <c r="B16" s="605" t="s">
        <v>285</v>
      </c>
      <c r="C16" s="605"/>
      <c r="D16" s="605"/>
      <c r="E16" s="605"/>
      <c r="F16" s="605"/>
      <c r="G16" s="605"/>
      <c r="H16" s="605"/>
      <c r="I16" s="605"/>
      <c r="J16" s="605"/>
      <c r="K16" s="605"/>
      <c r="L16" s="605"/>
    </row>
    <row r="17" spans="1:13" ht="12" customHeight="1"/>
    <row r="18" spans="1:13" ht="12.75" customHeight="1">
      <c r="G18" s="606" t="s">
        <v>443</v>
      </c>
      <c r="H18" s="606"/>
      <c r="I18" s="606"/>
      <c r="J18" s="606"/>
      <c r="K18" s="606"/>
    </row>
    <row r="19" spans="1:13" ht="11.25" customHeight="1">
      <c r="G19" s="598" t="s">
        <v>284</v>
      </c>
      <c r="H19" s="598"/>
      <c r="I19" s="598"/>
      <c r="J19" s="598"/>
      <c r="K19" s="598"/>
    </row>
    <row r="20" spans="1:13" ht="11.25" customHeight="1">
      <c r="G20" s="50"/>
      <c r="H20" s="50"/>
      <c r="I20" s="50"/>
      <c r="J20" s="50"/>
      <c r="K20" s="50"/>
    </row>
    <row r="21" spans="1:13">
      <c r="E21" s="607"/>
      <c r="F21" s="607"/>
      <c r="G21" s="607"/>
      <c r="H21" s="607"/>
      <c r="I21" s="607"/>
      <c r="J21" s="607"/>
      <c r="K21" s="607"/>
    </row>
    <row r="22" spans="1:13" ht="12" customHeight="1">
      <c r="A22" s="608" t="s">
        <v>282</v>
      </c>
      <c r="B22" s="608"/>
      <c r="C22" s="608"/>
      <c r="D22" s="608"/>
      <c r="E22" s="608"/>
      <c r="F22" s="608"/>
      <c r="G22" s="608"/>
      <c r="H22" s="608"/>
      <c r="I22" s="608"/>
      <c r="J22" s="608"/>
      <c r="K22" s="608"/>
      <c r="L22" s="608"/>
      <c r="M22" s="167"/>
    </row>
    <row r="23" spans="1:13" ht="12" customHeight="1">
      <c r="F23" s="133"/>
      <c r="J23" s="168"/>
      <c r="K23" s="165"/>
      <c r="L23" s="169" t="s">
        <v>281</v>
      </c>
      <c r="M23" s="167"/>
    </row>
    <row r="24" spans="1:13" ht="11.25" customHeight="1">
      <c r="F24" s="133"/>
      <c r="J24" s="170" t="s">
        <v>280</v>
      </c>
      <c r="K24" s="158"/>
      <c r="L24" s="171"/>
      <c r="M24" s="167"/>
    </row>
    <row r="25" spans="1:13" ht="12" customHeight="1">
      <c r="E25" s="50"/>
      <c r="F25" s="172"/>
      <c r="I25" s="173"/>
      <c r="J25" s="173"/>
      <c r="K25" s="174" t="s">
        <v>279</v>
      </c>
      <c r="L25" s="171"/>
      <c r="M25" s="167"/>
    </row>
    <row r="26" spans="1:13" ht="12.75" customHeight="1">
      <c r="A26" s="576" t="s">
        <v>287</v>
      </c>
      <c r="B26" s="576"/>
      <c r="C26" s="576"/>
      <c r="D26" s="576"/>
      <c r="E26" s="576"/>
      <c r="F26" s="576"/>
      <c r="G26" s="576"/>
      <c r="H26" s="576"/>
      <c r="I26" s="576"/>
      <c r="K26" s="174" t="s">
        <v>277</v>
      </c>
      <c r="L26" s="175" t="s">
        <v>276</v>
      </c>
      <c r="M26" s="167"/>
    </row>
    <row r="27" spans="1:13" ht="12" customHeight="1">
      <c r="A27" s="576"/>
      <c r="B27" s="576"/>
      <c r="C27" s="576"/>
      <c r="D27" s="576"/>
      <c r="E27" s="576"/>
      <c r="F27" s="576"/>
      <c r="G27" s="576"/>
      <c r="H27" s="576"/>
      <c r="I27" s="576"/>
      <c r="J27" s="176" t="s">
        <v>274</v>
      </c>
      <c r="K27" s="177"/>
      <c r="L27" s="171"/>
      <c r="M27" s="167"/>
    </row>
    <row r="28" spans="1:13" ht="12.75" customHeight="1">
      <c r="F28" s="133"/>
      <c r="G28" s="178" t="s">
        <v>272</v>
      </c>
      <c r="H28" s="179"/>
      <c r="I28" s="180"/>
      <c r="J28" s="181"/>
      <c r="K28" s="171"/>
      <c r="L28" s="171"/>
      <c r="M28" s="167"/>
    </row>
    <row r="29" spans="1:13" ht="13.5" customHeight="1">
      <c r="F29" s="133"/>
      <c r="G29" s="586" t="s">
        <v>270</v>
      </c>
      <c r="H29" s="586"/>
      <c r="I29" s="182"/>
      <c r="J29" s="183"/>
      <c r="K29" s="184"/>
      <c r="L29" s="184"/>
      <c r="M29" s="167"/>
    </row>
    <row r="30" spans="1:13" ht="14.25" customHeight="1">
      <c r="A30" s="185"/>
      <c r="B30" s="185"/>
      <c r="C30" s="185"/>
      <c r="D30" s="185"/>
      <c r="E30" s="185"/>
      <c r="F30" s="186"/>
      <c r="G30" s="187"/>
      <c r="I30" s="187"/>
      <c r="J30" s="187"/>
      <c r="K30" s="187"/>
      <c r="L30" s="188" t="s">
        <v>265</v>
      </c>
      <c r="M30" s="189"/>
    </row>
    <row r="31" spans="1:13" ht="24" customHeight="1">
      <c r="A31" s="587" t="s">
        <v>264</v>
      </c>
      <c r="B31" s="588"/>
      <c r="C31" s="588"/>
      <c r="D31" s="588"/>
      <c r="E31" s="588"/>
      <c r="F31" s="588"/>
      <c r="G31" s="591" t="s">
        <v>263</v>
      </c>
      <c r="H31" s="593" t="s">
        <v>262</v>
      </c>
      <c r="I31" s="595" t="s">
        <v>261</v>
      </c>
      <c r="J31" s="596"/>
      <c r="K31" s="577" t="s">
        <v>260</v>
      </c>
      <c r="L31" s="579" t="s">
        <v>0</v>
      </c>
      <c r="M31" s="189"/>
    </row>
    <row r="32" spans="1:13" ht="46.5" customHeight="1">
      <c r="A32" s="589"/>
      <c r="B32" s="590"/>
      <c r="C32" s="590"/>
      <c r="D32" s="590"/>
      <c r="E32" s="590"/>
      <c r="F32" s="590"/>
      <c r="G32" s="592"/>
      <c r="H32" s="594"/>
      <c r="I32" s="190" t="s">
        <v>259</v>
      </c>
      <c r="J32" s="191" t="s">
        <v>258</v>
      </c>
      <c r="K32" s="578"/>
      <c r="L32" s="580"/>
    </row>
    <row r="33" spans="1:18" ht="11.25" customHeight="1">
      <c r="A33" s="581" t="s">
        <v>257</v>
      </c>
      <c r="B33" s="582"/>
      <c r="C33" s="582"/>
      <c r="D33" s="582"/>
      <c r="E33" s="582"/>
      <c r="F33" s="583"/>
      <c r="G33" s="192">
        <v>2</v>
      </c>
      <c r="H33" s="193">
        <v>3</v>
      </c>
      <c r="I33" s="194" t="s">
        <v>256</v>
      </c>
      <c r="J33" s="195" t="s">
        <v>255</v>
      </c>
      <c r="K33" s="196">
        <v>6</v>
      </c>
      <c r="L33" s="196">
        <v>7</v>
      </c>
    </row>
    <row r="34" spans="1:18" s="203" customFormat="1" ht="14.25" customHeight="1">
      <c r="A34" s="197">
        <v>2</v>
      </c>
      <c r="B34" s="197"/>
      <c r="C34" s="198"/>
      <c r="D34" s="199"/>
      <c r="E34" s="197"/>
      <c r="F34" s="200"/>
      <c r="G34" s="199" t="s">
        <v>254</v>
      </c>
      <c r="H34" s="192">
        <v>1</v>
      </c>
      <c r="I34" s="201">
        <f>SUM(I35+I46+I66+I87+I94+I114+I140+I159+I169)</f>
        <v>1455284</v>
      </c>
      <c r="J34" s="201">
        <f>SUM(J35+J46+J66+J87+J94+J114+J140+J159+J169)</f>
        <v>1455284</v>
      </c>
      <c r="K34" s="202">
        <f>SUM(K35+K46+K66+K87+K94+K114+K140+K159+K169)</f>
        <v>1327015.76</v>
      </c>
      <c r="L34" s="201">
        <f>SUM(L35+L46+L66+L87+L94+L114+L140+L159+L169)</f>
        <v>1327015.76</v>
      </c>
    </row>
    <row r="35" spans="1:18" ht="16.5" customHeight="1">
      <c r="A35" s="197">
        <v>2</v>
      </c>
      <c r="B35" s="204">
        <v>1</v>
      </c>
      <c r="C35" s="205"/>
      <c r="D35" s="206"/>
      <c r="E35" s="207"/>
      <c r="F35" s="208"/>
      <c r="G35" s="209" t="s">
        <v>253</v>
      </c>
      <c r="H35" s="192">
        <v>2</v>
      </c>
      <c r="I35" s="201">
        <f>SUM(I36+I42)</f>
        <v>1042775</v>
      </c>
      <c r="J35" s="201">
        <f>SUM(J36+J42)</f>
        <v>1042775</v>
      </c>
      <c r="K35" s="210">
        <f>SUM(K36+K42)</f>
        <v>971045.33000000007</v>
      </c>
      <c r="L35" s="211">
        <f>SUM(L36+L42)</f>
        <v>971045.33000000007</v>
      </c>
      <c r="M35"/>
    </row>
    <row r="36" spans="1:18" ht="14.25" customHeight="1">
      <c r="A36" s="212">
        <v>2</v>
      </c>
      <c r="B36" s="212">
        <v>1</v>
      </c>
      <c r="C36" s="213">
        <v>1</v>
      </c>
      <c r="D36" s="214"/>
      <c r="E36" s="212"/>
      <c r="F36" s="215"/>
      <c r="G36" s="214" t="s">
        <v>252</v>
      </c>
      <c r="H36" s="192">
        <v>3</v>
      </c>
      <c r="I36" s="201">
        <f>SUM(I37)</f>
        <v>1018875</v>
      </c>
      <c r="J36" s="201">
        <f>SUM(J37)</f>
        <v>1018875</v>
      </c>
      <c r="K36" s="202">
        <f>SUM(K37)</f>
        <v>950685.31</v>
      </c>
      <c r="L36" s="201">
        <f>SUM(L37)</f>
        <v>950685.31</v>
      </c>
      <c r="M36"/>
    </row>
    <row r="37" spans="1:18" ht="13.5" customHeight="1">
      <c r="A37" s="216">
        <v>2</v>
      </c>
      <c r="B37" s="212">
        <v>1</v>
      </c>
      <c r="C37" s="213">
        <v>1</v>
      </c>
      <c r="D37" s="214">
        <v>1</v>
      </c>
      <c r="E37" s="212"/>
      <c r="F37" s="215"/>
      <c r="G37" s="214" t="s">
        <v>252</v>
      </c>
      <c r="H37" s="192">
        <v>4</v>
      </c>
      <c r="I37" s="201">
        <f>SUM(I38+I40)</f>
        <v>1018875</v>
      </c>
      <c r="J37" s="201">
        <f>SUM(J38+J40)</f>
        <v>1018875</v>
      </c>
      <c r="K37" s="201">
        <f>SUM(K38+K40)</f>
        <v>950685.31</v>
      </c>
      <c r="L37" s="201">
        <f>SUM(L38+L40)</f>
        <v>950685.31</v>
      </c>
      <c r="M37"/>
      <c r="Q37" s="217"/>
    </row>
    <row r="38" spans="1:18" ht="14.25" customHeight="1">
      <c r="A38" s="216">
        <v>2</v>
      </c>
      <c r="B38" s="212">
        <v>1</v>
      </c>
      <c r="C38" s="213">
        <v>1</v>
      </c>
      <c r="D38" s="214">
        <v>1</v>
      </c>
      <c r="E38" s="212">
        <v>1</v>
      </c>
      <c r="F38" s="215"/>
      <c r="G38" s="214" t="s">
        <v>251</v>
      </c>
      <c r="H38" s="192">
        <v>5</v>
      </c>
      <c r="I38" s="202">
        <f>SUM(I39)</f>
        <v>1018875</v>
      </c>
      <c r="J38" s="202">
        <f>SUM(J39)</f>
        <v>1018875</v>
      </c>
      <c r="K38" s="202">
        <f>SUM(K39)</f>
        <v>950685.31</v>
      </c>
      <c r="L38" s="202">
        <f>SUM(L39)</f>
        <v>950685.31</v>
      </c>
      <c r="M38"/>
      <c r="Q38" s="217"/>
    </row>
    <row r="39" spans="1:18" ht="14.25" customHeight="1">
      <c r="A39" s="216">
        <v>2</v>
      </c>
      <c r="B39" s="212">
        <v>1</v>
      </c>
      <c r="C39" s="213">
        <v>1</v>
      </c>
      <c r="D39" s="214">
        <v>1</v>
      </c>
      <c r="E39" s="212">
        <v>1</v>
      </c>
      <c r="F39" s="215">
        <v>1</v>
      </c>
      <c r="G39" s="214" t="s">
        <v>251</v>
      </c>
      <c r="H39" s="192">
        <v>6</v>
      </c>
      <c r="I39" s="218">
        <v>1018875</v>
      </c>
      <c r="J39" s="219">
        <v>1018875</v>
      </c>
      <c r="K39" s="219">
        <v>950685.31</v>
      </c>
      <c r="L39" s="219">
        <v>950685.31</v>
      </c>
      <c r="M39"/>
      <c r="Q39" s="217"/>
    </row>
    <row r="40" spans="1:18" ht="12.75" hidden="1" customHeight="1">
      <c r="A40" s="216">
        <v>2</v>
      </c>
      <c r="B40" s="212">
        <v>1</v>
      </c>
      <c r="C40" s="213">
        <v>1</v>
      </c>
      <c r="D40" s="214">
        <v>1</v>
      </c>
      <c r="E40" s="212">
        <v>2</v>
      </c>
      <c r="F40" s="215"/>
      <c r="G40" s="214" t="s">
        <v>250</v>
      </c>
      <c r="H40" s="192">
        <v>7</v>
      </c>
      <c r="I40" s="202">
        <f>I41</f>
        <v>0</v>
      </c>
      <c r="J40" s="202">
        <f>J41</f>
        <v>0</v>
      </c>
      <c r="K40" s="202">
        <f>K41</f>
        <v>0</v>
      </c>
      <c r="L40" s="202">
        <f>L41</f>
        <v>0</v>
      </c>
      <c r="M40"/>
      <c r="Q40" s="217"/>
    </row>
    <row r="41" spans="1:18" ht="12.75" hidden="1" customHeight="1">
      <c r="A41" s="216">
        <v>2</v>
      </c>
      <c r="B41" s="212">
        <v>1</v>
      </c>
      <c r="C41" s="213">
        <v>1</v>
      </c>
      <c r="D41" s="214">
        <v>1</v>
      </c>
      <c r="E41" s="212">
        <v>2</v>
      </c>
      <c r="F41" s="215">
        <v>1</v>
      </c>
      <c r="G41" s="214" t="s">
        <v>250</v>
      </c>
      <c r="H41" s="192">
        <v>8</v>
      </c>
      <c r="I41" s="219">
        <v>0</v>
      </c>
      <c r="J41" s="220">
        <v>0</v>
      </c>
      <c r="K41" s="219">
        <v>0</v>
      </c>
      <c r="L41" s="220">
        <v>0</v>
      </c>
      <c r="M41"/>
      <c r="Q41" s="217"/>
    </row>
    <row r="42" spans="1:18" ht="13.5" customHeight="1">
      <c r="A42" s="216">
        <v>2</v>
      </c>
      <c r="B42" s="212">
        <v>1</v>
      </c>
      <c r="C42" s="213">
        <v>2</v>
      </c>
      <c r="D42" s="214"/>
      <c r="E42" s="212"/>
      <c r="F42" s="215"/>
      <c r="G42" s="214" t="s">
        <v>249</v>
      </c>
      <c r="H42" s="192">
        <v>9</v>
      </c>
      <c r="I42" s="202">
        <f t="shared" ref="I42:L44" si="0">I43</f>
        <v>23900</v>
      </c>
      <c r="J42" s="201">
        <f t="shared" si="0"/>
        <v>23900</v>
      </c>
      <c r="K42" s="202">
        <f t="shared" si="0"/>
        <v>20360.02</v>
      </c>
      <c r="L42" s="201">
        <f t="shared" si="0"/>
        <v>20360.02</v>
      </c>
      <c r="M42"/>
      <c r="Q42" s="217"/>
    </row>
    <row r="43" spans="1:18">
      <c r="A43" s="216">
        <v>2</v>
      </c>
      <c r="B43" s="212">
        <v>1</v>
      </c>
      <c r="C43" s="213">
        <v>2</v>
      </c>
      <c r="D43" s="214">
        <v>1</v>
      </c>
      <c r="E43" s="212"/>
      <c r="F43" s="215"/>
      <c r="G43" s="214" t="s">
        <v>249</v>
      </c>
      <c r="H43" s="192">
        <v>10</v>
      </c>
      <c r="I43" s="202">
        <f t="shared" si="0"/>
        <v>23900</v>
      </c>
      <c r="J43" s="201">
        <f t="shared" si="0"/>
        <v>23900</v>
      </c>
      <c r="K43" s="201">
        <f t="shared" si="0"/>
        <v>20360.02</v>
      </c>
      <c r="L43" s="201">
        <f t="shared" si="0"/>
        <v>20360.02</v>
      </c>
    </row>
    <row r="44" spans="1:18" ht="13.5" customHeight="1">
      <c r="A44" s="216">
        <v>2</v>
      </c>
      <c r="B44" s="212">
        <v>1</v>
      </c>
      <c r="C44" s="213">
        <v>2</v>
      </c>
      <c r="D44" s="214">
        <v>1</v>
      </c>
      <c r="E44" s="212">
        <v>1</v>
      </c>
      <c r="F44" s="215"/>
      <c r="G44" s="214" t="s">
        <v>249</v>
      </c>
      <c r="H44" s="192">
        <v>11</v>
      </c>
      <c r="I44" s="201">
        <f t="shared" si="0"/>
        <v>23900</v>
      </c>
      <c r="J44" s="201">
        <f t="shared" si="0"/>
        <v>23900</v>
      </c>
      <c r="K44" s="201">
        <f t="shared" si="0"/>
        <v>20360.02</v>
      </c>
      <c r="L44" s="201">
        <f t="shared" si="0"/>
        <v>20360.02</v>
      </c>
      <c r="M44"/>
      <c r="Q44" s="217"/>
    </row>
    <row r="45" spans="1:18" ht="14.25" customHeight="1">
      <c r="A45" s="216">
        <v>2</v>
      </c>
      <c r="B45" s="212">
        <v>1</v>
      </c>
      <c r="C45" s="213">
        <v>2</v>
      </c>
      <c r="D45" s="214">
        <v>1</v>
      </c>
      <c r="E45" s="212">
        <v>1</v>
      </c>
      <c r="F45" s="215">
        <v>1</v>
      </c>
      <c r="G45" s="214" t="s">
        <v>249</v>
      </c>
      <c r="H45" s="192">
        <v>12</v>
      </c>
      <c r="I45" s="220">
        <v>23900</v>
      </c>
      <c r="J45" s="219">
        <v>23900</v>
      </c>
      <c r="K45" s="219">
        <v>20360.02</v>
      </c>
      <c r="L45" s="219">
        <v>20360.02</v>
      </c>
      <c r="M45"/>
      <c r="Q45" s="217"/>
    </row>
    <row r="46" spans="1:18" ht="26.25" customHeight="1">
      <c r="A46" s="221">
        <v>2</v>
      </c>
      <c r="B46" s="222">
        <v>2</v>
      </c>
      <c r="C46" s="205"/>
      <c r="D46" s="206"/>
      <c r="E46" s="207"/>
      <c r="F46" s="208"/>
      <c r="G46" s="209" t="s">
        <v>248</v>
      </c>
      <c r="H46" s="192">
        <v>13</v>
      </c>
      <c r="I46" s="223">
        <f t="shared" ref="I46:L48" si="1">I47</f>
        <v>399709</v>
      </c>
      <c r="J46" s="224">
        <f t="shared" si="1"/>
        <v>399709</v>
      </c>
      <c r="K46" s="223">
        <f t="shared" si="1"/>
        <v>343608.43</v>
      </c>
      <c r="L46" s="223">
        <f t="shared" si="1"/>
        <v>343608.43</v>
      </c>
      <c r="M46"/>
    </row>
    <row r="47" spans="1:18" ht="27" customHeight="1">
      <c r="A47" s="216">
        <v>2</v>
      </c>
      <c r="B47" s="212">
        <v>2</v>
      </c>
      <c r="C47" s="213">
        <v>1</v>
      </c>
      <c r="D47" s="214"/>
      <c r="E47" s="212"/>
      <c r="F47" s="215"/>
      <c r="G47" s="206" t="s">
        <v>248</v>
      </c>
      <c r="H47" s="192">
        <v>14</v>
      </c>
      <c r="I47" s="201">
        <f t="shared" si="1"/>
        <v>399709</v>
      </c>
      <c r="J47" s="202">
        <f t="shared" si="1"/>
        <v>399709</v>
      </c>
      <c r="K47" s="201">
        <f t="shared" si="1"/>
        <v>343608.43</v>
      </c>
      <c r="L47" s="202">
        <f t="shared" si="1"/>
        <v>343608.43</v>
      </c>
      <c r="M47"/>
      <c r="R47" s="217"/>
    </row>
    <row r="48" spans="1:18" ht="15.75" customHeight="1">
      <c r="A48" s="216">
        <v>2</v>
      </c>
      <c r="B48" s="212">
        <v>2</v>
      </c>
      <c r="C48" s="213">
        <v>1</v>
      </c>
      <c r="D48" s="214">
        <v>1</v>
      </c>
      <c r="E48" s="212"/>
      <c r="F48" s="215"/>
      <c r="G48" s="206" t="s">
        <v>248</v>
      </c>
      <c r="H48" s="192">
        <v>15</v>
      </c>
      <c r="I48" s="201">
        <f t="shared" si="1"/>
        <v>399709</v>
      </c>
      <c r="J48" s="202">
        <f t="shared" si="1"/>
        <v>399709</v>
      </c>
      <c r="K48" s="211">
        <f t="shared" si="1"/>
        <v>343608.43</v>
      </c>
      <c r="L48" s="211">
        <f t="shared" si="1"/>
        <v>343608.43</v>
      </c>
      <c r="M48"/>
      <c r="Q48" s="217"/>
    </row>
    <row r="49" spans="1:17" ht="24.75" customHeight="1">
      <c r="A49" s="225">
        <v>2</v>
      </c>
      <c r="B49" s="226">
        <v>2</v>
      </c>
      <c r="C49" s="227">
        <v>1</v>
      </c>
      <c r="D49" s="228">
        <v>1</v>
      </c>
      <c r="E49" s="226">
        <v>1</v>
      </c>
      <c r="F49" s="229"/>
      <c r="G49" s="206" t="s">
        <v>248</v>
      </c>
      <c r="H49" s="192">
        <v>16</v>
      </c>
      <c r="I49" s="230">
        <f>SUM(I50:I65)</f>
        <v>399709</v>
      </c>
      <c r="J49" s="230">
        <f>SUM(J50:J65)</f>
        <v>399709</v>
      </c>
      <c r="K49" s="231">
        <f>SUM(K50:K65)</f>
        <v>343608.43</v>
      </c>
      <c r="L49" s="231">
        <f>SUM(L50:L65)</f>
        <v>343608.43</v>
      </c>
      <c r="M49"/>
      <c r="Q49" s="217"/>
    </row>
    <row r="50" spans="1:17" ht="15.75" hidden="1" customHeight="1">
      <c r="A50" s="216">
        <v>2</v>
      </c>
      <c r="B50" s="212">
        <v>2</v>
      </c>
      <c r="C50" s="213">
        <v>1</v>
      </c>
      <c r="D50" s="214">
        <v>1</v>
      </c>
      <c r="E50" s="212">
        <v>1</v>
      </c>
      <c r="F50" s="232">
        <v>1</v>
      </c>
      <c r="G50" s="214" t="s">
        <v>247</v>
      </c>
      <c r="H50" s="192">
        <v>17</v>
      </c>
      <c r="I50" s="219">
        <v>0</v>
      </c>
      <c r="J50" s="219">
        <v>0</v>
      </c>
      <c r="K50" s="219">
        <v>0</v>
      </c>
      <c r="L50" s="219">
        <v>0</v>
      </c>
      <c r="M50"/>
      <c r="Q50" s="217"/>
    </row>
    <row r="51" spans="1:17" ht="26.25" customHeight="1">
      <c r="A51" s="216">
        <v>2</v>
      </c>
      <c r="B51" s="212">
        <v>2</v>
      </c>
      <c r="C51" s="213">
        <v>1</v>
      </c>
      <c r="D51" s="214">
        <v>1</v>
      </c>
      <c r="E51" s="212">
        <v>1</v>
      </c>
      <c r="F51" s="215">
        <v>2</v>
      </c>
      <c r="G51" s="214" t="s">
        <v>246</v>
      </c>
      <c r="H51" s="192">
        <v>18</v>
      </c>
      <c r="I51" s="219">
        <v>390</v>
      </c>
      <c r="J51" s="219">
        <v>390</v>
      </c>
      <c r="K51" s="219">
        <v>204.98</v>
      </c>
      <c r="L51" s="219">
        <v>204.98</v>
      </c>
      <c r="M51"/>
      <c r="Q51" s="217"/>
    </row>
    <row r="52" spans="1:17" ht="26.25" customHeight="1">
      <c r="A52" s="216">
        <v>2</v>
      </c>
      <c r="B52" s="212">
        <v>2</v>
      </c>
      <c r="C52" s="213">
        <v>1</v>
      </c>
      <c r="D52" s="214">
        <v>1</v>
      </c>
      <c r="E52" s="212">
        <v>1</v>
      </c>
      <c r="F52" s="215">
        <v>5</v>
      </c>
      <c r="G52" s="214" t="s">
        <v>245</v>
      </c>
      <c r="H52" s="192">
        <v>19</v>
      </c>
      <c r="I52" s="219">
        <v>1480</v>
      </c>
      <c r="J52" s="219">
        <v>1480</v>
      </c>
      <c r="K52" s="219">
        <v>1329.28</v>
      </c>
      <c r="L52" s="219">
        <v>1329.28</v>
      </c>
      <c r="M52"/>
      <c r="Q52" s="217"/>
    </row>
    <row r="53" spans="1:17" ht="27" customHeight="1">
      <c r="A53" s="216">
        <v>2</v>
      </c>
      <c r="B53" s="212">
        <v>2</v>
      </c>
      <c r="C53" s="213">
        <v>1</v>
      </c>
      <c r="D53" s="214">
        <v>1</v>
      </c>
      <c r="E53" s="212">
        <v>1</v>
      </c>
      <c r="F53" s="215">
        <v>6</v>
      </c>
      <c r="G53" s="214" t="s">
        <v>244</v>
      </c>
      <c r="H53" s="192">
        <v>20</v>
      </c>
      <c r="I53" s="219">
        <v>4000</v>
      </c>
      <c r="J53" s="219">
        <v>4000</v>
      </c>
      <c r="K53" s="219">
        <v>3998.01</v>
      </c>
      <c r="L53" s="219">
        <v>3998.01</v>
      </c>
      <c r="M53"/>
      <c r="Q53" s="217"/>
    </row>
    <row r="54" spans="1:17" ht="26.25" customHeight="1">
      <c r="A54" s="233">
        <v>2</v>
      </c>
      <c r="B54" s="207">
        <v>2</v>
      </c>
      <c r="C54" s="205">
        <v>1</v>
      </c>
      <c r="D54" s="206">
        <v>1</v>
      </c>
      <c r="E54" s="207">
        <v>1</v>
      </c>
      <c r="F54" s="208">
        <v>7</v>
      </c>
      <c r="G54" s="206" t="s">
        <v>243</v>
      </c>
      <c r="H54" s="192">
        <v>21</v>
      </c>
      <c r="I54" s="219">
        <v>2193</v>
      </c>
      <c r="J54" s="219">
        <v>2193</v>
      </c>
      <c r="K54" s="219">
        <v>2192.46</v>
      </c>
      <c r="L54" s="219">
        <v>2192.46</v>
      </c>
      <c r="M54"/>
      <c r="Q54" s="217"/>
    </row>
    <row r="55" spans="1:17" ht="12" customHeight="1">
      <c r="A55" s="216">
        <v>2</v>
      </c>
      <c r="B55" s="212">
        <v>2</v>
      </c>
      <c r="C55" s="213">
        <v>1</v>
      </c>
      <c r="D55" s="214">
        <v>1</v>
      </c>
      <c r="E55" s="212">
        <v>1</v>
      </c>
      <c r="F55" s="215">
        <v>11</v>
      </c>
      <c r="G55" s="214" t="s">
        <v>242</v>
      </c>
      <c r="H55" s="192">
        <v>22</v>
      </c>
      <c r="I55" s="220">
        <v>1600</v>
      </c>
      <c r="J55" s="219">
        <v>1600</v>
      </c>
      <c r="K55" s="219">
        <v>1299.78</v>
      </c>
      <c r="L55" s="219">
        <v>1299.78</v>
      </c>
      <c r="M55"/>
      <c r="Q55" s="217"/>
    </row>
    <row r="56" spans="1:17" ht="15.75" hidden="1" customHeight="1">
      <c r="A56" s="225">
        <v>2</v>
      </c>
      <c r="B56" s="234">
        <v>2</v>
      </c>
      <c r="C56" s="235">
        <v>1</v>
      </c>
      <c r="D56" s="235">
        <v>1</v>
      </c>
      <c r="E56" s="235">
        <v>1</v>
      </c>
      <c r="F56" s="236">
        <v>12</v>
      </c>
      <c r="G56" s="237" t="s">
        <v>241</v>
      </c>
      <c r="H56" s="192">
        <v>23</v>
      </c>
      <c r="I56" s="238">
        <v>0</v>
      </c>
      <c r="J56" s="219">
        <v>0</v>
      </c>
      <c r="K56" s="219">
        <v>0</v>
      </c>
      <c r="L56" s="219">
        <v>0</v>
      </c>
      <c r="M56"/>
      <c r="Q56" s="217"/>
    </row>
    <row r="57" spans="1:17" ht="25.5" hidden="1" customHeight="1">
      <c r="A57" s="216">
        <v>2</v>
      </c>
      <c r="B57" s="212">
        <v>2</v>
      </c>
      <c r="C57" s="213">
        <v>1</v>
      </c>
      <c r="D57" s="213">
        <v>1</v>
      </c>
      <c r="E57" s="213">
        <v>1</v>
      </c>
      <c r="F57" s="215">
        <v>14</v>
      </c>
      <c r="G57" s="239" t="s">
        <v>240</v>
      </c>
      <c r="H57" s="192">
        <v>24</v>
      </c>
      <c r="I57" s="220">
        <v>0</v>
      </c>
      <c r="J57" s="220">
        <v>0</v>
      </c>
      <c r="K57" s="220">
        <v>0</v>
      </c>
      <c r="L57" s="220">
        <v>0</v>
      </c>
      <c r="M57"/>
      <c r="Q57" s="217"/>
    </row>
    <row r="58" spans="1:17" ht="27.75" customHeight="1">
      <c r="A58" s="216">
        <v>2</v>
      </c>
      <c r="B58" s="212">
        <v>2</v>
      </c>
      <c r="C58" s="213">
        <v>1</v>
      </c>
      <c r="D58" s="213">
        <v>1</v>
      </c>
      <c r="E58" s="213">
        <v>1</v>
      </c>
      <c r="F58" s="215">
        <v>15</v>
      </c>
      <c r="G58" s="214" t="s">
        <v>239</v>
      </c>
      <c r="H58" s="192">
        <v>25</v>
      </c>
      <c r="I58" s="220">
        <v>20134</v>
      </c>
      <c r="J58" s="219">
        <v>20134</v>
      </c>
      <c r="K58" s="219">
        <v>11154.4</v>
      </c>
      <c r="L58" s="219">
        <v>11154.4</v>
      </c>
      <c r="M58"/>
      <c r="Q58" s="217"/>
    </row>
    <row r="59" spans="1:17" ht="15.75" customHeight="1">
      <c r="A59" s="216">
        <v>2</v>
      </c>
      <c r="B59" s="212">
        <v>2</v>
      </c>
      <c r="C59" s="213">
        <v>1</v>
      </c>
      <c r="D59" s="213">
        <v>1</v>
      </c>
      <c r="E59" s="213">
        <v>1</v>
      </c>
      <c r="F59" s="215">
        <v>16</v>
      </c>
      <c r="G59" s="214" t="s">
        <v>238</v>
      </c>
      <c r="H59" s="192">
        <v>26</v>
      </c>
      <c r="I59" s="220">
        <v>460</v>
      </c>
      <c r="J59" s="219">
        <v>460</v>
      </c>
      <c r="K59" s="219">
        <v>459.73</v>
      </c>
      <c r="L59" s="219">
        <v>459.73</v>
      </c>
      <c r="M59"/>
      <c r="Q59" s="217"/>
    </row>
    <row r="60" spans="1:17" ht="27.75" hidden="1" customHeight="1">
      <c r="A60" s="216">
        <v>2</v>
      </c>
      <c r="B60" s="212">
        <v>2</v>
      </c>
      <c r="C60" s="213">
        <v>1</v>
      </c>
      <c r="D60" s="213">
        <v>1</v>
      </c>
      <c r="E60" s="213">
        <v>1</v>
      </c>
      <c r="F60" s="215">
        <v>17</v>
      </c>
      <c r="G60" s="214" t="s">
        <v>237</v>
      </c>
      <c r="H60" s="192">
        <v>27</v>
      </c>
      <c r="I60" s="220">
        <v>0</v>
      </c>
      <c r="J60" s="220">
        <v>0</v>
      </c>
      <c r="K60" s="220">
        <v>0</v>
      </c>
      <c r="L60" s="220">
        <v>0</v>
      </c>
      <c r="M60"/>
      <c r="Q60" s="217"/>
    </row>
    <row r="61" spans="1:17" ht="14.25" customHeight="1">
      <c r="A61" s="216">
        <v>2</v>
      </c>
      <c r="B61" s="212">
        <v>2</v>
      </c>
      <c r="C61" s="213">
        <v>1</v>
      </c>
      <c r="D61" s="213">
        <v>1</v>
      </c>
      <c r="E61" s="213">
        <v>1</v>
      </c>
      <c r="F61" s="215">
        <v>20</v>
      </c>
      <c r="G61" s="214" t="s">
        <v>236</v>
      </c>
      <c r="H61" s="192">
        <v>28</v>
      </c>
      <c r="I61" s="220">
        <v>14144</v>
      </c>
      <c r="J61" s="219">
        <v>14144</v>
      </c>
      <c r="K61" s="219">
        <v>9020.67</v>
      </c>
      <c r="L61" s="219">
        <v>9020.67</v>
      </c>
      <c r="M61"/>
      <c r="Q61" s="217"/>
    </row>
    <row r="62" spans="1:17" ht="27.75" customHeight="1">
      <c r="A62" s="216">
        <v>2</v>
      </c>
      <c r="B62" s="212">
        <v>2</v>
      </c>
      <c r="C62" s="213">
        <v>1</v>
      </c>
      <c r="D62" s="213">
        <v>1</v>
      </c>
      <c r="E62" s="213">
        <v>1</v>
      </c>
      <c r="F62" s="215">
        <v>21</v>
      </c>
      <c r="G62" s="214" t="s">
        <v>235</v>
      </c>
      <c r="H62" s="192">
        <v>29</v>
      </c>
      <c r="I62" s="220">
        <v>5062</v>
      </c>
      <c r="J62" s="219">
        <v>5062</v>
      </c>
      <c r="K62" s="219">
        <v>4214.51</v>
      </c>
      <c r="L62" s="219">
        <v>4214.51</v>
      </c>
      <c r="M62"/>
      <c r="Q62" s="217"/>
    </row>
    <row r="63" spans="1:17" ht="12" customHeight="1">
      <c r="A63" s="216">
        <v>2</v>
      </c>
      <c r="B63" s="212">
        <v>2</v>
      </c>
      <c r="C63" s="213">
        <v>1</v>
      </c>
      <c r="D63" s="213">
        <v>1</v>
      </c>
      <c r="E63" s="213">
        <v>1</v>
      </c>
      <c r="F63" s="215">
        <v>22</v>
      </c>
      <c r="G63" s="214" t="s">
        <v>234</v>
      </c>
      <c r="H63" s="192">
        <v>30</v>
      </c>
      <c r="I63" s="220">
        <v>1857</v>
      </c>
      <c r="J63" s="219">
        <v>1857</v>
      </c>
      <c r="K63" s="219">
        <v>1357</v>
      </c>
      <c r="L63" s="219">
        <v>1357</v>
      </c>
      <c r="M63"/>
      <c r="Q63" s="217"/>
    </row>
    <row r="64" spans="1:17" ht="12" customHeight="1">
      <c r="A64" s="216">
        <v>2</v>
      </c>
      <c r="B64" s="212">
        <v>2</v>
      </c>
      <c r="C64" s="213">
        <v>1</v>
      </c>
      <c r="D64" s="213">
        <v>1</v>
      </c>
      <c r="E64" s="213">
        <v>1</v>
      </c>
      <c r="F64" s="215">
        <v>23</v>
      </c>
      <c r="G64" s="214" t="s">
        <v>233</v>
      </c>
      <c r="H64" s="192">
        <v>31</v>
      </c>
      <c r="I64" s="220">
        <v>1000</v>
      </c>
      <c r="J64" s="219">
        <v>1000</v>
      </c>
      <c r="K64" s="219">
        <v>499.01</v>
      </c>
      <c r="L64" s="219">
        <v>499.01</v>
      </c>
      <c r="M64"/>
      <c r="Q64" s="217"/>
    </row>
    <row r="65" spans="1:18" ht="15" customHeight="1">
      <c r="A65" s="216">
        <v>2</v>
      </c>
      <c r="B65" s="212">
        <v>2</v>
      </c>
      <c r="C65" s="213">
        <v>1</v>
      </c>
      <c r="D65" s="213">
        <v>1</v>
      </c>
      <c r="E65" s="213">
        <v>1</v>
      </c>
      <c r="F65" s="215">
        <v>30</v>
      </c>
      <c r="G65" s="214" t="s">
        <v>232</v>
      </c>
      <c r="H65" s="192">
        <v>32</v>
      </c>
      <c r="I65" s="220">
        <v>347389</v>
      </c>
      <c r="J65" s="219">
        <v>347389</v>
      </c>
      <c r="K65" s="219">
        <v>307878.59999999998</v>
      </c>
      <c r="L65" s="219">
        <v>307878.59999999998</v>
      </c>
      <c r="M65"/>
      <c r="Q65" s="217"/>
    </row>
    <row r="66" spans="1:18" ht="14.25" hidden="1" customHeight="1">
      <c r="A66" s="240">
        <v>2</v>
      </c>
      <c r="B66" s="241">
        <v>3</v>
      </c>
      <c r="C66" s="204"/>
      <c r="D66" s="205"/>
      <c r="E66" s="205"/>
      <c r="F66" s="208"/>
      <c r="G66" s="242" t="s">
        <v>231</v>
      </c>
      <c r="H66" s="192">
        <v>33</v>
      </c>
      <c r="I66" s="223">
        <f>I67</f>
        <v>0</v>
      </c>
      <c r="J66" s="223">
        <f>J67</f>
        <v>0</v>
      </c>
      <c r="K66" s="223">
        <f>K67</f>
        <v>0</v>
      </c>
      <c r="L66" s="223">
        <f>L67</f>
        <v>0</v>
      </c>
      <c r="M66"/>
    </row>
    <row r="67" spans="1:18" ht="13.5" hidden="1" customHeight="1">
      <c r="A67" s="216">
        <v>2</v>
      </c>
      <c r="B67" s="212">
        <v>3</v>
      </c>
      <c r="C67" s="213">
        <v>1</v>
      </c>
      <c r="D67" s="213"/>
      <c r="E67" s="213"/>
      <c r="F67" s="215"/>
      <c r="G67" s="214" t="s">
        <v>230</v>
      </c>
      <c r="H67" s="192">
        <v>34</v>
      </c>
      <c r="I67" s="201">
        <f>SUM(I68+I73+I78)</f>
        <v>0</v>
      </c>
      <c r="J67" s="243">
        <f>SUM(J68+J73+J78)</f>
        <v>0</v>
      </c>
      <c r="K67" s="202">
        <f>SUM(K68+K73+K78)</f>
        <v>0</v>
      </c>
      <c r="L67" s="201">
        <f>SUM(L68+L73+L78)</f>
        <v>0</v>
      </c>
      <c r="M67"/>
      <c r="R67" s="217"/>
    </row>
    <row r="68" spans="1:18" ht="15" hidden="1" customHeight="1">
      <c r="A68" s="216">
        <v>2</v>
      </c>
      <c r="B68" s="212">
        <v>3</v>
      </c>
      <c r="C68" s="213">
        <v>1</v>
      </c>
      <c r="D68" s="213">
        <v>1</v>
      </c>
      <c r="E68" s="213"/>
      <c r="F68" s="215"/>
      <c r="G68" s="214" t="s">
        <v>229</v>
      </c>
      <c r="H68" s="192">
        <v>35</v>
      </c>
      <c r="I68" s="201">
        <f>I69</f>
        <v>0</v>
      </c>
      <c r="J68" s="243">
        <f>J69</f>
        <v>0</v>
      </c>
      <c r="K68" s="202">
        <f>K69</f>
        <v>0</v>
      </c>
      <c r="L68" s="201">
        <f>L69</f>
        <v>0</v>
      </c>
      <c r="M68"/>
      <c r="Q68" s="217"/>
    </row>
    <row r="69" spans="1:18" ht="13.5" hidden="1" customHeight="1">
      <c r="A69" s="216">
        <v>2</v>
      </c>
      <c r="B69" s="212">
        <v>3</v>
      </c>
      <c r="C69" s="213">
        <v>1</v>
      </c>
      <c r="D69" s="213">
        <v>1</v>
      </c>
      <c r="E69" s="213">
        <v>1</v>
      </c>
      <c r="F69" s="215"/>
      <c r="G69" s="214" t="s">
        <v>229</v>
      </c>
      <c r="H69" s="192">
        <v>36</v>
      </c>
      <c r="I69" s="201">
        <f>SUM(I70:I72)</f>
        <v>0</v>
      </c>
      <c r="J69" s="243">
        <f>SUM(J70:J72)</f>
        <v>0</v>
      </c>
      <c r="K69" s="202">
        <f>SUM(K70:K72)</f>
        <v>0</v>
      </c>
      <c r="L69" s="201">
        <f>SUM(L70:L72)</f>
        <v>0</v>
      </c>
      <c r="M69"/>
      <c r="Q69" s="217"/>
    </row>
    <row r="70" spans="1:18" s="244" customFormat="1" ht="25.5" hidden="1" customHeight="1">
      <c r="A70" s="216">
        <v>2</v>
      </c>
      <c r="B70" s="212">
        <v>3</v>
      </c>
      <c r="C70" s="213">
        <v>1</v>
      </c>
      <c r="D70" s="213">
        <v>1</v>
      </c>
      <c r="E70" s="213">
        <v>1</v>
      </c>
      <c r="F70" s="215">
        <v>1</v>
      </c>
      <c r="G70" s="214" t="s">
        <v>227</v>
      </c>
      <c r="H70" s="192">
        <v>37</v>
      </c>
      <c r="I70" s="220">
        <v>0</v>
      </c>
      <c r="J70" s="220">
        <v>0</v>
      </c>
      <c r="K70" s="220">
        <v>0</v>
      </c>
      <c r="L70" s="220">
        <v>0</v>
      </c>
      <c r="Q70" s="217"/>
      <c r="R70" s="133"/>
    </row>
    <row r="71" spans="1:18" ht="19.5" hidden="1" customHeight="1">
      <c r="A71" s="216">
        <v>2</v>
      </c>
      <c r="B71" s="207">
        <v>3</v>
      </c>
      <c r="C71" s="205">
        <v>1</v>
      </c>
      <c r="D71" s="205">
        <v>1</v>
      </c>
      <c r="E71" s="205">
        <v>1</v>
      </c>
      <c r="F71" s="208">
        <v>2</v>
      </c>
      <c r="G71" s="206" t="s">
        <v>226</v>
      </c>
      <c r="H71" s="192">
        <v>38</v>
      </c>
      <c r="I71" s="218">
        <v>0</v>
      </c>
      <c r="J71" s="218">
        <v>0</v>
      </c>
      <c r="K71" s="218">
        <v>0</v>
      </c>
      <c r="L71" s="218">
        <v>0</v>
      </c>
      <c r="M71"/>
      <c r="Q71" s="217"/>
    </row>
    <row r="72" spans="1:18" ht="16.5" hidden="1" customHeight="1">
      <c r="A72" s="212">
        <v>2</v>
      </c>
      <c r="B72" s="213">
        <v>3</v>
      </c>
      <c r="C72" s="213">
        <v>1</v>
      </c>
      <c r="D72" s="213">
        <v>1</v>
      </c>
      <c r="E72" s="213">
        <v>1</v>
      </c>
      <c r="F72" s="215">
        <v>3</v>
      </c>
      <c r="G72" s="214" t="s">
        <v>225</v>
      </c>
      <c r="H72" s="192">
        <v>39</v>
      </c>
      <c r="I72" s="220">
        <v>0</v>
      </c>
      <c r="J72" s="220">
        <v>0</v>
      </c>
      <c r="K72" s="220">
        <v>0</v>
      </c>
      <c r="L72" s="220">
        <v>0</v>
      </c>
      <c r="M72"/>
      <c r="Q72" s="217"/>
    </row>
    <row r="73" spans="1:18" ht="29.25" hidden="1" customHeight="1">
      <c r="A73" s="207">
        <v>2</v>
      </c>
      <c r="B73" s="205">
        <v>3</v>
      </c>
      <c r="C73" s="205">
        <v>1</v>
      </c>
      <c r="D73" s="205">
        <v>2</v>
      </c>
      <c r="E73" s="205"/>
      <c r="F73" s="208"/>
      <c r="G73" s="206" t="s">
        <v>228</v>
      </c>
      <c r="H73" s="192">
        <v>40</v>
      </c>
      <c r="I73" s="223">
        <f>I74</f>
        <v>0</v>
      </c>
      <c r="J73" s="245">
        <f>J74</f>
        <v>0</v>
      </c>
      <c r="K73" s="224">
        <f>K74</f>
        <v>0</v>
      </c>
      <c r="L73" s="224">
        <f>L74</f>
        <v>0</v>
      </c>
      <c r="M73"/>
      <c r="Q73" s="217"/>
    </row>
    <row r="74" spans="1:18" ht="27" hidden="1" customHeight="1">
      <c r="A74" s="226">
        <v>2</v>
      </c>
      <c r="B74" s="227">
        <v>3</v>
      </c>
      <c r="C74" s="227">
        <v>1</v>
      </c>
      <c r="D74" s="227">
        <v>2</v>
      </c>
      <c r="E74" s="227">
        <v>1</v>
      </c>
      <c r="F74" s="229"/>
      <c r="G74" s="206" t="s">
        <v>228</v>
      </c>
      <c r="H74" s="192">
        <v>41</v>
      </c>
      <c r="I74" s="211">
        <f>SUM(I75:I77)</f>
        <v>0</v>
      </c>
      <c r="J74" s="246">
        <f>SUM(J75:J77)</f>
        <v>0</v>
      </c>
      <c r="K74" s="210">
        <f>SUM(K75:K77)</f>
        <v>0</v>
      </c>
      <c r="L74" s="202">
        <f>SUM(L75:L77)</f>
        <v>0</v>
      </c>
      <c r="M74"/>
      <c r="Q74" s="217"/>
    </row>
    <row r="75" spans="1:18" s="244" customFormat="1" ht="27" hidden="1" customHeight="1">
      <c r="A75" s="212">
        <v>2</v>
      </c>
      <c r="B75" s="213">
        <v>3</v>
      </c>
      <c r="C75" s="213">
        <v>1</v>
      </c>
      <c r="D75" s="213">
        <v>2</v>
      </c>
      <c r="E75" s="213">
        <v>1</v>
      </c>
      <c r="F75" s="215">
        <v>1</v>
      </c>
      <c r="G75" s="216" t="s">
        <v>227</v>
      </c>
      <c r="H75" s="192">
        <v>42</v>
      </c>
      <c r="I75" s="220">
        <v>0</v>
      </c>
      <c r="J75" s="220">
        <v>0</v>
      </c>
      <c r="K75" s="220">
        <v>0</v>
      </c>
      <c r="L75" s="220">
        <v>0</v>
      </c>
      <c r="Q75" s="217"/>
      <c r="R75" s="133"/>
    </row>
    <row r="76" spans="1:18" ht="16.5" hidden="1" customHeight="1">
      <c r="A76" s="212">
        <v>2</v>
      </c>
      <c r="B76" s="213">
        <v>3</v>
      </c>
      <c r="C76" s="213">
        <v>1</v>
      </c>
      <c r="D76" s="213">
        <v>2</v>
      </c>
      <c r="E76" s="213">
        <v>1</v>
      </c>
      <c r="F76" s="215">
        <v>2</v>
      </c>
      <c r="G76" s="216" t="s">
        <v>226</v>
      </c>
      <c r="H76" s="192">
        <v>43</v>
      </c>
      <c r="I76" s="220">
        <v>0</v>
      </c>
      <c r="J76" s="220">
        <v>0</v>
      </c>
      <c r="K76" s="220">
        <v>0</v>
      </c>
      <c r="L76" s="220">
        <v>0</v>
      </c>
      <c r="M76"/>
      <c r="Q76" s="217"/>
    </row>
    <row r="77" spans="1:18" ht="15" hidden="1" customHeight="1">
      <c r="A77" s="212">
        <v>2</v>
      </c>
      <c r="B77" s="213">
        <v>3</v>
      </c>
      <c r="C77" s="213">
        <v>1</v>
      </c>
      <c r="D77" s="213">
        <v>2</v>
      </c>
      <c r="E77" s="213">
        <v>1</v>
      </c>
      <c r="F77" s="215">
        <v>3</v>
      </c>
      <c r="G77" s="216" t="s">
        <v>225</v>
      </c>
      <c r="H77" s="192">
        <v>44</v>
      </c>
      <c r="I77" s="220">
        <v>0</v>
      </c>
      <c r="J77" s="220">
        <v>0</v>
      </c>
      <c r="K77" s="220">
        <v>0</v>
      </c>
      <c r="L77" s="220">
        <v>0</v>
      </c>
      <c r="M77"/>
      <c r="Q77" s="217"/>
    </row>
    <row r="78" spans="1:18" ht="27.75" hidden="1" customHeight="1">
      <c r="A78" s="212">
        <v>2</v>
      </c>
      <c r="B78" s="213">
        <v>3</v>
      </c>
      <c r="C78" s="213">
        <v>1</v>
      </c>
      <c r="D78" s="213">
        <v>3</v>
      </c>
      <c r="E78" s="213"/>
      <c r="F78" s="215"/>
      <c r="G78" s="216" t="s">
        <v>224</v>
      </c>
      <c r="H78" s="192">
        <v>45</v>
      </c>
      <c r="I78" s="201">
        <f>I79</f>
        <v>0</v>
      </c>
      <c r="J78" s="243">
        <f>J79</f>
        <v>0</v>
      </c>
      <c r="K78" s="202">
        <f>K79</f>
        <v>0</v>
      </c>
      <c r="L78" s="202">
        <f>L79</f>
        <v>0</v>
      </c>
      <c r="M78"/>
      <c r="Q78" s="217"/>
    </row>
    <row r="79" spans="1:18" ht="26.25" hidden="1" customHeight="1">
      <c r="A79" s="212">
        <v>2</v>
      </c>
      <c r="B79" s="213">
        <v>3</v>
      </c>
      <c r="C79" s="213">
        <v>1</v>
      </c>
      <c r="D79" s="213">
        <v>3</v>
      </c>
      <c r="E79" s="213">
        <v>1</v>
      </c>
      <c r="F79" s="215"/>
      <c r="G79" s="216" t="s">
        <v>223</v>
      </c>
      <c r="H79" s="192">
        <v>46</v>
      </c>
      <c r="I79" s="201">
        <f>SUM(I80:I82)</f>
        <v>0</v>
      </c>
      <c r="J79" s="243">
        <f>SUM(J80:J82)</f>
        <v>0</v>
      </c>
      <c r="K79" s="202">
        <f>SUM(K80:K82)</f>
        <v>0</v>
      </c>
      <c r="L79" s="202">
        <f>SUM(L80:L82)</f>
        <v>0</v>
      </c>
      <c r="M79"/>
      <c r="Q79" s="217"/>
    </row>
    <row r="80" spans="1:18" ht="15" hidden="1" customHeight="1">
      <c r="A80" s="207">
        <v>2</v>
      </c>
      <c r="B80" s="205">
        <v>3</v>
      </c>
      <c r="C80" s="205">
        <v>1</v>
      </c>
      <c r="D80" s="205">
        <v>3</v>
      </c>
      <c r="E80" s="205">
        <v>1</v>
      </c>
      <c r="F80" s="208">
        <v>1</v>
      </c>
      <c r="G80" s="233" t="s">
        <v>222</v>
      </c>
      <c r="H80" s="192">
        <v>47</v>
      </c>
      <c r="I80" s="218">
        <v>0</v>
      </c>
      <c r="J80" s="218">
        <v>0</v>
      </c>
      <c r="K80" s="218">
        <v>0</v>
      </c>
      <c r="L80" s="218">
        <v>0</v>
      </c>
      <c r="M80"/>
      <c r="Q80" s="217"/>
    </row>
    <row r="81" spans="1:17" ht="16.5" hidden="1" customHeight="1">
      <c r="A81" s="212">
        <v>2</v>
      </c>
      <c r="B81" s="213">
        <v>3</v>
      </c>
      <c r="C81" s="213">
        <v>1</v>
      </c>
      <c r="D81" s="213">
        <v>3</v>
      </c>
      <c r="E81" s="213">
        <v>1</v>
      </c>
      <c r="F81" s="215">
        <v>2</v>
      </c>
      <c r="G81" s="216" t="s">
        <v>221</v>
      </c>
      <c r="H81" s="192">
        <v>48</v>
      </c>
      <c r="I81" s="220">
        <v>0</v>
      </c>
      <c r="J81" s="220">
        <v>0</v>
      </c>
      <c r="K81" s="220">
        <v>0</v>
      </c>
      <c r="L81" s="220">
        <v>0</v>
      </c>
      <c r="M81"/>
      <c r="Q81" s="217"/>
    </row>
    <row r="82" spans="1:17" ht="17.25" hidden="1" customHeight="1">
      <c r="A82" s="207">
        <v>2</v>
      </c>
      <c r="B82" s="205">
        <v>3</v>
      </c>
      <c r="C82" s="205">
        <v>1</v>
      </c>
      <c r="D82" s="205">
        <v>3</v>
      </c>
      <c r="E82" s="205">
        <v>1</v>
      </c>
      <c r="F82" s="208">
        <v>3</v>
      </c>
      <c r="G82" s="233" t="s">
        <v>220</v>
      </c>
      <c r="H82" s="192">
        <v>49</v>
      </c>
      <c r="I82" s="218">
        <v>0</v>
      </c>
      <c r="J82" s="218">
        <v>0</v>
      </c>
      <c r="K82" s="218">
        <v>0</v>
      </c>
      <c r="L82" s="218">
        <v>0</v>
      </c>
      <c r="M82"/>
      <c r="Q82" s="217"/>
    </row>
    <row r="83" spans="1:17" ht="12.75" hidden="1" customHeight="1">
      <c r="A83" s="207">
        <v>2</v>
      </c>
      <c r="B83" s="205">
        <v>3</v>
      </c>
      <c r="C83" s="205">
        <v>2</v>
      </c>
      <c r="D83" s="205"/>
      <c r="E83" s="205"/>
      <c r="F83" s="208"/>
      <c r="G83" s="233" t="s">
        <v>219</v>
      </c>
      <c r="H83" s="192">
        <v>50</v>
      </c>
      <c r="I83" s="201">
        <f t="shared" ref="I83:L84" si="2">I84</f>
        <v>0</v>
      </c>
      <c r="J83" s="201">
        <f t="shared" si="2"/>
        <v>0</v>
      </c>
      <c r="K83" s="201">
        <f t="shared" si="2"/>
        <v>0</v>
      </c>
      <c r="L83" s="201">
        <f t="shared" si="2"/>
        <v>0</v>
      </c>
      <c r="M83"/>
    </row>
    <row r="84" spans="1:17" ht="12" hidden="1" customHeight="1">
      <c r="A84" s="207">
        <v>2</v>
      </c>
      <c r="B84" s="205">
        <v>3</v>
      </c>
      <c r="C84" s="205">
        <v>2</v>
      </c>
      <c r="D84" s="205">
        <v>1</v>
      </c>
      <c r="E84" s="205"/>
      <c r="F84" s="208"/>
      <c r="G84" s="233" t="s">
        <v>219</v>
      </c>
      <c r="H84" s="192">
        <v>51</v>
      </c>
      <c r="I84" s="201">
        <f t="shared" si="2"/>
        <v>0</v>
      </c>
      <c r="J84" s="201">
        <f t="shared" si="2"/>
        <v>0</v>
      </c>
      <c r="K84" s="201">
        <f t="shared" si="2"/>
        <v>0</v>
      </c>
      <c r="L84" s="201">
        <f t="shared" si="2"/>
        <v>0</v>
      </c>
      <c r="M84"/>
    </row>
    <row r="85" spans="1:17" ht="15.75" hidden="1" customHeight="1">
      <c r="A85" s="207">
        <v>2</v>
      </c>
      <c r="B85" s="205">
        <v>3</v>
      </c>
      <c r="C85" s="205">
        <v>2</v>
      </c>
      <c r="D85" s="205">
        <v>1</v>
      </c>
      <c r="E85" s="205">
        <v>1</v>
      </c>
      <c r="F85" s="208"/>
      <c r="G85" s="233" t="s">
        <v>219</v>
      </c>
      <c r="H85" s="192">
        <v>52</v>
      </c>
      <c r="I85" s="201">
        <f>SUM(I86)</f>
        <v>0</v>
      </c>
      <c r="J85" s="201">
        <f>SUM(J86)</f>
        <v>0</v>
      </c>
      <c r="K85" s="201">
        <f>SUM(K86)</f>
        <v>0</v>
      </c>
      <c r="L85" s="201">
        <f>SUM(L86)</f>
        <v>0</v>
      </c>
      <c r="M85"/>
    </row>
    <row r="86" spans="1:17" ht="13.5" hidden="1" customHeight="1">
      <c r="A86" s="207">
        <v>2</v>
      </c>
      <c r="B86" s="205">
        <v>3</v>
      </c>
      <c r="C86" s="205">
        <v>2</v>
      </c>
      <c r="D86" s="205">
        <v>1</v>
      </c>
      <c r="E86" s="205">
        <v>1</v>
      </c>
      <c r="F86" s="208">
        <v>1</v>
      </c>
      <c r="G86" s="233" t="s">
        <v>219</v>
      </c>
      <c r="H86" s="192">
        <v>53</v>
      </c>
      <c r="I86" s="220">
        <v>0</v>
      </c>
      <c r="J86" s="220">
        <v>0</v>
      </c>
      <c r="K86" s="220">
        <v>0</v>
      </c>
      <c r="L86" s="220">
        <v>0</v>
      </c>
      <c r="M86"/>
    </row>
    <row r="87" spans="1:17" ht="16.5" hidden="1" customHeight="1">
      <c r="A87" s="197">
        <v>2</v>
      </c>
      <c r="B87" s="198">
        <v>4</v>
      </c>
      <c r="C87" s="198"/>
      <c r="D87" s="198"/>
      <c r="E87" s="198"/>
      <c r="F87" s="200"/>
      <c r="G87" s="247" t="s">
        <v>218</v>
      </c>
      <c r="H87" s="192">
        <v>54</v>
      </c>
      <c r="I87" s="201">
        <f t="shared" ref="I87:L89" si="3">I88</f>
        <v>0</v>
      </c>
      <c r="J87" s="243">
        <f t="shared" si="3"/>
        <v>0</v>
      </c>
      <c r="K87" s="202">
        <f t="shared" si="3"/>
        <v>0</v>
      </c>
      <c r="L87" s="202">
        <f t="shared" si="3"/>
        <v>0</v>
      </c>
      <c r="M87"/>
    </row>
    <row r="88" spans="1:17" ht="15.75" hidden="1" customHeight="1">
      <c r="A88" s="212">
        <v>2</v>
      </c>
      <c r="B88" s="213">
        <v>4</v>
      </c>
      <c r="C88" s="213">
        <v>1</v>
      </c>
      <c r="D88" s="213"/>
      <c r="E88" s="213"/>
      <c r="F88" s="215"/>
      <c r="G88" s="216" t="s">
        <v>217</v>
      </c>
      <c r="H88" s="192">
        <v>55</v>
      </c>
      <c r="I88" s="201">
        <f t="shared" si="3"/>
        <v>0</v>
      </c>
      <c r="J88" s="243">
        <f t="shared" si="3"/>
        <v>0</v>
      </c>
      <c r="K88" s="202">
        <f t="shared" si="3"/>
        <v>0</v>
      </c>
      <c r="L88" s="202">
        <f t="shared" si="3"/>
        <v>0</v>
      </c>
      <c r="M88"/>
    </row>
    <row r="89" spans="1:17" ht="17.25" hidden="1" customHeight="1">
      <c r="A89" s="212">
        <v>2</v>
      </c>
      <c r="B89" s="213">
        <v>4</v>
      </c>
      <c r="C89" s="213">
        <v>1</v>
      </c>
      <c r="D89" s="213">
        <v>1</v>
      </c>
      <c r="E89" s="213"/>
      <c r="F89" s="215"/>
      <c r="G89" s="216" t="s">
        <v>217</v>
      </c>
      <c r="H89" s="192">
        <v>56</v>
      </c>
      <c r="I89" s="201">
        <f t="shared" si="3"/>
        <v>0</v>
      </c>
      <c r="J89" s="243">
        <f t="shared" si="3"/>
        <v>0</v>
      </c>
      <c r="K89" s="202">
        <f t="shared" si="3"/>
        <v>0</v>
      </c>
      <c r="L89" s="202">
        <f t="shared" si="3"/>
        <v>0</v>
      </c>
      <c r="M89"/>
    </row>
    <row r="90" spans="1:17" ht="18" hidden="1" customHeight="1">
      <c r="A90" s="212">
        <v>2</v>
      </c>
      <c r="B90" s="213">
        <v>4</v>
      </c>
      <c r="C90" s="213">
        <v>1</v>
      </c>
      <c r="D90" s="213">
        <v>1</v>
      </c>
      <c r="E90" s="213">
        <v>1</v>
      </c>
      <c r="F90" s="215"/>
      <c r="G90" s="216" t="s">
        <v>217</v>
      </c>
      <c r="H90" s="192">
        <v>57</v>
      </c>
      <c r="I90" s="201">
        <f>SUM(I91:I93)</f>
        <v>0</v>
      </c>
      <c r="J90" s="243">
        <f>SUM(J91:J93)</f>
        <v>0</v>
      </c>
      <c r="K90" s="202">
        <f>SUM(K91:K93)</f>
        <v>0</v>
      </c>
      <c r="L90" s="202">
        <f>SUM(L91:L93)</f>
        <v>0</v>
      </c>
      <c r="M90"/>
    </row>
    <row r="91" spans="1:17" ht="14.25" hidden="1" customHeight="1">
      <c r="A91" s="212">
        <v>2</v>
      </c>
      <c r="B91" s="213">
        <v>4</v>
      </c>
      <c r="C91" s="213">
        <v>1</v>
      </c>
      <c r="D91" s="213">
        <v>1</v>
      </c>
      <c r="E91" s="213">
        <v>1</v>
      </c>
      <c r="F91" s="215">
        <v>1</v>
      </c>
      <c r="G91" s="216" t="s">
        <v>216</v>
      </c>
      <c r="H91" s="192">
        <v>58</v>
      </c>
      <c r="I91" s="220">
        <v>0</v>
      </c>
      <c r="J91" s="220">
        <v>0</v>
      </c>
      <c r="K91" s="220">
        <v>0</v>
      </c>
      <c r="L91" s="220">
        <v>0</v>
      </c>
      <c r="M91"/>
    </row>
    <row r="92" spans="1:17" ht="13.5" hidden="1" customHeight="1">
      <c r="A92" s="212">
        <v>2</v>
      </c>
      <c r="B92" s="212">
        <v>4</v>
      </c>
      <c r="C92" s="212">
        <v>1</v>
      </c>
      <c r="D92" s="213">
        <v>1</v>
      </c>
      <c r="E92" s="213">
        <v>1</v>
      </c>
      <c r="F92" s="248">
        <v>2</v>
      </c>
      <c r="G92" s="214" t="s">
        <v>215</v>
      </c>
      <c r="H92" s="192">
        <v>59</v>
      </c>
      <c r="I92" s="220">
        <v>0</v>
      </c>
      <c r="J92" s="220">
        <v>0</v>
      </c>
      <c r="K92" s="220">
        <v>0</v>
      </c>
      <c r="L92" s="220">
        <v>0</v>
      </c>
      <c r="M92"/>
    </row>
    <row r="93" spans="1:17" hidden="1">
      <c r="A93" s="212">
        <v>2</v>
      </c>
      <c r="B93" s="213">
        <v>4</v>
      </c>
      <c r="C93" s="212">
        <v>1</v>
      </c>
      <c r="D93" s="213">
        <v>1</v>
      </c>
      <c r="E93" s="213">
        <v>1</v>
      </c>
      <c r="F93" s="248">
        <v>3</v>
      </c>
      <c r="G93" s="214" t="s">
        <v>214</v>
      </c>
      <c r="H93" s="192">
        <v>60</v>
      </c>
      <c r="I93" s="220">
        <v>0</v>
      </c>
      <c r="J93" s="220">
        <v>0</v>
      </c>
      <c r="K93" s="220">
        <v>0</v>
      </c>
      <c r="L93" s="220">
        <v>0</v>
      </c>
    </row>
    <row r="94" spans="1:17" hidden="1">
      <c r="A94" s="197">
        <v>2</v>
      </c>
      <c r="B94" s="198">
        <v>5</v>
      </c>
      <c r="C94" s="197"/>
      <c r="D94" s="198"/>
      <c r="E94" s="198"/>
      <c r="F94" s="249"/>
      <c r="G94" s="199" t="s">
        <v>213</v>
      </c>
      <c r="H94" s="192">
        <v>61</v>
      </c>
      <c r="I94" s="201">
        <f>SUM(I95+I100+I105)</f>
        <v>0</v>
      </c>
      <c r="J94" s="243">
        <f>SUM(J95+J100+J105)</f>
        <v>0</v>
      </c>
      <c r="K94" s="202">
        <f>SUM(K95+K100+K105)</f>
        <v>0</v>
      </c>
      <c r="L94" s="202">
        <f>SUM(L95+L100+L105)</f>
        <v>0</v>
      </c>
    </row>
    <row r="95" spans="1:17" hidden="1">
      <c r="A95" s="207">
        <v>2</v>
      </c>
      <c r="B95" s="205">
        <v>5</v>
      </c>
      <c r="C95" s="207">
        <v>1</v>
      </c>
      <c r="D95" s="205"/>
      <c r="E95" s="205"/>
      <c r="F95" s="250"/>
      <c r="G95" s="206" t="s">
        <v>212</v>
      </c>
      <c r="H95" s="192">
        <v>62</v>
      </c>
      <c r="I95" s="223">
        <f t="shared" ref="I95:L96" si="4">I96</f>
        <v>0</v>
      </c>
      <c r="J95" s="245">
        <f t="shared" si="4"/>
        <v>0</v>
      </c>
      <c r="K95" s="224">
        <f t="shared" si="4"/>
        <v>0</v>
      </c>
      <c r="L95" s="224">
        <f t="shared" si="4"/>
        <v>0</v>
      </c>
    </row>
    <row r="96" spans="1:17" hidden="1">
      <c r="A96" s="212">
        <v>2</v>
      </c>
      <c r="B96" s="213">
        <v>5</v>
      </c>
      <c r="C96" s="212">
        <v>1</v>
      </c>
      <c r="D96" s="213">
        <v>1</v>
      </c>
      <c r="E96" s="213"/>
      <c r="F96" s="248"/>
      <c r="G96" s="214" t="s">
        <v>212</v>
      </c>
      <c r="H96" s="192">
        <v>63</v>
      </c>
      <c r="I96" s="201">
        <f t="shared" si="4"/>
        <v>0</v>
      </c>
      <c r="J96" s="243">
        <f t="shared" si="4"/>
        <v>0</v>
      </c>
      <c r="K96" s="202">
        <f t="shared" si="4"/>
        <v>0</v>
      </c>
      <c r="L96" s="202">
        <f t="shared" si="4"/>
        <v>0</v>
      </c>
    </row>
    <row r="97" spans="1:13" hidden="1">
      <c r="A97" s="212">
        <v>2</v>
      </c>
      <c r="B97" s="213">
        <v>5</v>
      </c>
      <c r="C97" s="212">
        <v>1</v>
      </c>
      <c r="D97" s="213">
        <v>1</v>
      </c>
      <c r="E97" s="213">
        <v>1</v>
      </c>
      <c r="F97" s="248"/>
      <c r="G97" s="214" t="s">
        <v>212</v>
      </c>
      <c r="H97" s="192">
        <v>64</v>
      </c>
      <c r="I97" s="201">
        <f>SUM(I98:I99)</f>
        <v>0</v>
      </c>
      <c r="J97" s="243">
        <f>SUM(J98:J99)</f>
        <v>0</v>
      </c>
      <c r="K97" s="202">
        <f>SUM(K98:K99)</f>
        <v>0</v>
      </c>
      <c r="L97" s="202">
        <f>SUM(L98:L99)</f>
        <v>0</v>
      </c>
    </row>
    <row r="98" spans="1:13" ht="25.5" hidden="1" customHeight="1">
      <c r="A98" s="212">
        <v>2</v>
      </c>
      <c r="B98" s="213">
        <v>5</v>
      </c>
      <c r="C98" s="212">
        <v>1</v>
      </c>
      <c r="D98" s="213">
        <v>1</v>
      </c>
      <c r="E98" s="213">
        <v>1</v>
      </c>
      <c r="F98" s="248">
        <v>1</v>
      </c>
      <c r="G98" s="214" t="s">
        <v>211</v>
      </c>
      <c r="H98" s="192">
        <v>65</v>
      </c>
      <c r="I98" s="220">
        <v>0</v>
      </c>
      <c r="J98" s="220">
        <v>0</v>
      </c>
      <c r="K98" s="220">
        <v>0</v>
      </c>
      <c r="L98" s="220">
        <v>0</v>
      </c>
      <c r="M98"/>
    </row>
    <row r="99" spans="1:13" ht="15.75" hidden="1" customHeight="1">
      <c r="A99" s="212">
        <v>2</v>
      </c>
      <c r="B99" s="213">
        <v>5</v>
      </c>
      <c r="C99" s="212">
        <v>1</v>
      </c>
      <c r="D99" s="213">
        <v>1</v>
      </c>
      <c r="E99" s="213">
        <v>1</v>
      </c>
      <c r="F99" s="248">
        <v>2</v>
      </c>
      <c r="G99" s="214" t="s">
        <v>210</v>
      </c>
      <c r="H99" s="192">
        <v>66</v>
      </c>
      <c r="I99" s="220">
        <v>0</v>
      </c>
      <c r="J99" s="220">
        <v>0</v>
      </c>
      <c r="K99" s="220">
        <v>0</v>
      </c>
      <c r="L99" s="220">
        <v>0</v>
      </c>
      <c r="M99"/>
    </row>
    <row r="100" spans="1:13" ht="12" hidden="1" customHeight="1">
      <c r="A100" s="212">
        <v>2</v>
      </c>
      <c r="B100" s="213">
        <v>5</v>
      </c>
      <c r="C100" s="212">
        <v>2</v>
      </c>
      <c r="D100" s="213"/>
      <c r="E100" s="213"/>
      <c r="F100" s="248"/>
      <c r="G100" s="214" t="s">
        <v>209</v>
      </c>
      <c r="H100" s="192">
        <v>67</v>
      </c>
      <c r="I100" s="201">
        <f t="shared" ref="I100:L101" si="5">I101</f>
        <v>0</v>
      </c>
      <c r="J100" s="243">
        <f t="shared" si="5"/>
        <v>0</v>
      </c>
      <c r="K100" s="202">
        <f t="shared" si="5"/>
        <v>0</v>
      </c>
      <c r="L100" s="201">
        <f t="shared" si="5"/>
        <v>0</v>
      </c>
      <c r="M100"/>
    </row>
    <row r="101" spans="1:13" ht="15.75" hidden="1" customHeight="1">
      <c r="A101" s="216">
        <v>2</v>
      </c>
      <c r="B101" s="212">
        <v>5</v>
      </c>
      <c r="C101" s="213">
        <v>2</v>
      </c>
      <c r="D101" s="214">
        <v>1</v>
      </c>
      <c r="E101" s="212"/>
      <c r="F101" s="248"/>
      <c r="G101" s="214" t="s">
        <v>209</v>
      </c>
      <c r="H101" s="192">
        <v>68</v>
      </c>
      <c r="I101" s="201">
        <f t="shared" si="5"/>
        <v>0</v>
      </c>
      <c r="J101" s="243">
        <f t="shared" si="5"/>
        <v>0</v>
      </c>
      <c r="K101" s="202">
        <f t="shared" si="5"/>
        <v>0</v>
      </c>
      <c r="L101" s="201">
        <f t="shared" si="5"/>
        <v>0</v>
      </c>
      <c r="M101"/>
    </row>
    <row r="102" spans="1:13" ht="15" hidden="1" customHeight="1">
      <c r="A102" s="216">
        <v>2</v>
      </c>
      <c r="B102" s="212">
        <v>5</v>
      </c>
      <c r="C102" s="213">
        <v>2</v>
      </c>
      <c r="D102" s="214">
        <v>1</v>
      </c>
      <c r="E102" s="212">
        <v>1</v>
      </c>
      <c r="F102" s="248"/>
      <c r="G102" s="214" t="s">
        <v>209</v>
      </c>
      <c r="H102" s="192">
        <v>69</v>
      </c>
      <c r="I102" s="201">
        <f>SUM(I103:I104)</f>
        <v>0</v>
      </c>
      <c r="J102" s="243">
        <f>SUM(J103:J104)</f>
        <v>0</v>
      </c>
      <c r="K102" s="202">
        <f>SUM(K103:K104)</f>
        <v>0</v>
      </c>
      <c r="L102" s="201">
        <f>SUM(L103:L104)</f>
        <v>0</v>
      </c>
      <c r="M102"/>
    </row>
    <row r="103" spans="1:13" ht="25.5" hidden="1" customHeight="1">
      <c r="A103" s="216">
        <v>2</v>
      </c>
      <c r="B103" s="212">
        <v>5</v>
      </c>
      <c r="C103" s="213">
        <v>2</v>
      </c>
      <c r="D103" s="214">
        <v>1</v>
      </c>
      <c r="E103" s="212">
        <v>1</v>
      </c>
      <c r="F103" s="248">
        <v>1</v>
      </c>
      <c r="G103" s="214" t="s">
        <v>208</v>
      </c>
      <c r="H103" s="192">
        <v>70</v>
      </c>
      <c r="I103" s="220">
        <v>0</v>
      </c>
      <c r="J103" s="220">
        <v>0</v>
      </c>
      <c r="K103" s="220">
        <v>0</v>
      </c>
      <c r="L103" s="220">
        <v>0</v>
      </c>
      <c r="M103"/>
    </row>
    <row r="104" spans="1:13" ht="25.5" hidden="1" customHeight="1">
      <c r="A104" s="216">
        <v>2</v>
      </c>
      <c r="B104" s="212">
        <v>5</v>
      </c>
      <c r="C104" s="213">
        <v>2</v>
      </c>
      <c r="D104" s="214">
        <v>1</v>
      </c>
      <c r="E104" s="212">
        <v>1</v>
      </c>
      <c r="F104" s="248">
        <v>2</v>
      </c>
      <c r="G104" s="214" t="s">
        <v>207</v>
      </c>
      <c r="H104" s="192">
        <v>71</v>
      </c>
      <c r="I104" s="220">
        <v>0</v>
      </c>
      <c r="J104" s="220">
        <v>0</v>
      </c>
      <c r="K104" s="220">
        <v>0</v>
      </c>
      <c r="L104" s="220">
        <v>0</v>
      </c>
      <c r="M104"/>
    </row>
    <row r="105" spans="1:13" ht="28.5" hidden="1" customHeight="1">
      <c r="A105" s="216">
        <v>2</v>
      </c>
      <c r="B105" s="212">
        <v>5</v>
      </c>
      <c r="C105" s="213">
        <v>3</v>
      </c>
      <c r="D105" s="214"/>
      <c r="E105" s="212"/>
      <c r="F105" s="248"/>
      <c r="G105" s="214" t="s">
        <v>206</v>
      </c>
      <c r="H105" s="192">
        <v>72</v>
      </c>
      <c r="I105" s="201">
        <f>I106+I110</f>
        <v>0</v>
      </c>
      <c r="J105" s="201">
        <f>J106+J110</f>
        <v>0</v>
      </c>
      <c r="K105" s="201">
        <f>K106+K110</f>
        <v>0</v>
      </c>
      <c r="L105" s="201">
        <f>L106+L110</f>
        <v>0</v>
      </c>
      <c r="M105"/>
    </row>
    <row r="106" spans="1:13" ht="27" hidden="1" customHeight="1">
      <c r="A106" s="216">
        <v>2</v>
      </c>
      <c r="B106" s="212">
        <v>5</v>
      </c>
      <c r="C106" s="213">
        <v>3</v>
      </c>
      <c r="D106" s="214">
        <v>1</v>
      </c>
      <c r="E106" s="212"/>
      <c r="F106" s="248"/>
      <c r="G106" s="214" t="s">
        <v>205</v>
      </c>
      <c r="H106" s="192">
        <v>73</v>
      </c>
      <c r="I106" s="201">
        <f>I107</f>
        <v>0</v>
      </c>
      <c r="J106" s="243">
        <f>J107</f>
        <v>0</v>
      </c>
      <c r="K106" s="202">
        <f>K107</f>
        <v>0</v>
      </c>
      <c r="L106" s="201">
        <f>L107</f>
        <v>0</v>
      </c>
      <c r="M106"/>
    </row>
    <row r="107" spans="1:13" ht="30" hidden="1" customHeight="1">
      <c r="A107" s="225">
        <v>2</v>
      </c>
      <c r="B107" s="226">
        <v>5</v>
      </c>
      <c r="C107" s="227">
        <v>3</v>
      </c>
      <c r="D107" s="228">
        <v>1</v>
      </c>
      <c r="E107" s="226">
        <v>1</v>
      </c>
      <c r="F107" s="251"/>
      <c r="G107" s="228" t="s">
        <v>205</v>
      </c>
      <c r="H107" s="192">
        <v>74</v>
      </c>
      <c r="I107" s="211">
        <f>SUM(I108:I109)</f>
        <v>0</v>
      </c>
      <c r="J107" s="246">
        <f>SUM(J108:J109)</f>
        <v>0</v>
      </c>
      <c r="K107" s="210">
        <f>SUM(K108:K109)</f>
        <v>0</v>
      </c>
      <c r="L107" s="211">
        <f>SUM(L108:L109)</f>
        <v>0</v>
      </c>
      <c r="M107"/>
    </row>
    <row r="108" spans="1:13" ht="26.25" hidden="1" customHeight="1">
      <c r="A108" s="216">
        <v>2</v>
      </c>
      <c r="B108" s="212">
        <v>5</v>
      </c>
      <c r="C108" s="213">
        <v>3</v>
      </c>
      <c r="D108" s="214">
        <v>1</v>
      </c>
      <c r="E108" s="212">
        <v>1</v>
      </c>
      <c r="F108" s="248">
        <v>1</v>
      </c>
      <c r="G108" s="214" t="s">
        <v>205</v>
      </c>
      <c r="H108" s="192">
        <v>75</v>
      </c>
      <c r="I108" s="220">
        <v>0</v>
      </c>
      <c r="J108" s="220">
        <v>0</v>
      </c>
      <c r="K108" s="220">
        <v>0</v>
      </c>
      <c r="L108" s="220">
        <v>0</v>
      </c>
      <c r="M108"/>
    </row>
    <row r="109" spans="1:13" ht="26.25" hidden="1" customHeight="1">
      <c r="A109" s="225">
        <v>2</v>
      </c>
      <c r="B109" s="226">
        <v>5</v>
      </c>
      <c r="C109" s="227">
        <v>3</v>
      </c>
      <c r="D109" s="228">
        <v>1</v>
      </c>
      <c r="E109" s="226">
        <v>1</v>
      </c>
      <c r="F109" s="251">
        <v>2</v>
      </c>
      <c r="G109" s="228" t="s">
        <v>204</v>
      </c>
      <c r="H109" s="192">
        <v>76</v>
      </c>
      <c r="I109" s="220">
        <v>0</v>
      </c>
      <c r="J109" s="220">
        <v>0</v>
      </c>
      <c r="K109" s="220">
        <v>0</v>
      </c>
      <c r="L109" s="220">
        <v>0</v>
      </c>
      <c r="M109"/>
    </row>
    <row r="110" spans="1:13" ht="27.75" hidden="1" customHeight="1">
      <c r="A110" s="225">
        <v>2</v>
      </c>
      <c r="B110" s="226">
        <v>5</v>
      </c>
      <c r="C110" s="227">
        <v>3</v>
      </c>
      <c r="D110" s="228">
        <v>2</v>
      </c>
      <c r="E110" s="226"/>
      <c r="F110" s="251"/>
      <c r="G110" s="228" t="s">
        <v>203</v>
      </c>
      <c r="H110" s="192">
        <v>77</v>
      </c>
      <c r="I110" s="211">
        <f>I111</f>
        <v>0</v>
      </c>
      <c r="J110" s="211">
        <f>J111</f>
        <v>0</v>
      </c>
      <c r="K110" s="211">
        <f>K111</f>
        <v>0</v>
      </c>
      <c r="L110" s="211">
        <f>L111</f>
        <v>0</v>
      </c>
      <c r="M110"/>
    </row>
    <row r="111" spans="1:13" ht="25.5" hidden="1" customHeight="1">
      <c r="A111" s="225">
        <v>2</v>
      </c>
      <c r="B111" s="226">
        <v>5</v>
      </c>
      <c r="C111" s="227">
        <v>3</v>
      </c>
      <c r="D111" s="228">
        <v>2</v>
      </c>
      <c r="E111" s="226">
        <v>1</v>
      </c>
      <c r="F111" s="251"/>
      <c r="G111" s="228" t="s">
        <v>203</v>
      </c>
      <c r="H111" s="192">
        <v>78</v>
      </c>
      <c r="I111" s="211">
        <f>SUM(I112:I113)</f>
        <v>0</v>
      </c>
      <c r="J111" s="211">
        <f>SUM(J112:J113)</f>
        <v>0</v>
      </c>
      <c r="K111" s="211">
        <f>SUM(K112:K113)</f>
        <v>0</v>
      </c>
      <c r="L111" s="211">
        <f>SUM(L112:L113)</f>
        <v>0</v>
      </c>
      <c r="M111"/>
    </row>
    <row r="112" spans="1:13" ht="30" hidden="1" customHeight="1">
      <c r="A112" s="225">
        <v>2</v>
      </c>
      <c r="B112" s="226">
        <v>5</v>
      </c>
      <c r="C112" s="227">
        <v>3</v>
      </c>
      <c r="D112" s="228">
        <v>2</v>
      </c>
      <c r="E112" s="226">
        <v>1</v>
      </c>
      <c r="F112" s="251">
        <v>1</v>
      </c>
      <c r="G112" s="228" t="s">
        <v>203</v>
      </c>
      <c r="H112" s="192">
        <v>79</v>
      </c>
      <c r="I112" s="220">
        <v>0</v>
      </c>
      <c r="J112" s="220">
        <v>0</v>
      </c>
      <c r="K112" s="220">
        <v>0</v>
      </c>
      <c r="L112" s="220">
        <v>0</v>
      </c>
      <c r="M112"/>
    </row>
    <row r="113" spans="1:13" ht="18" hidden="1" customHeight="1">
      <c r="A113" s="225">
        <v>2</v>
      </c>
      <c r="B113" s="226">
        <v>5</v>
      </c>
      <c r="C113" s="227">
        <v>3</v>
      </c>
      <c r="D113" s="228">
        <v>2</v>
      </c>
      <c r="E113" s="226">
        <v>1</v>
      </c>
      <c r="F113" s="251">
        <v>2</v>
      </c>
      <c r="G113" s="228" t="s">
        <v>202</v>
      </c>
      <c r="H113" s="192">
        <v>80</v>
      </c>
      <c r="I113" s="220">
        <v>0</v>
      </c>
      <c r="J113" s="220">
        <v>0</v>
      </c>
      <c r="K113" s="220">
        <v>0</v>
      </c>
      <c r="L113" s="220">
        <v>0</v>
      </c>
      <c r="M113"/>
    </row>
    <row r="114" spans="1:13" ht="16.5" hidden="1" customHeight="1">
      <c r="A114" s="247">
        <v>2</v>
      </c>
      <c r="B114" s="197">
        <v>6</v>
      </c>
      <c r="C114" s="198"/>
      <c r="D114" s="199"/>
      <c r="E114" s="197"/>
      <c r="F114" s="249"/>
      <c r="G114" s="252" t="s">
        <v>201</v>
      </c>
      <c r="H114" s="192">
        <v>81</v>
      </c>
      <c r="I114" s="201">
        <f>SUM(I115+I120+I124+I128+I132+I136)</f>
        <v>0</v>
      </c>
      <c r="J114" s="201">
        <f>SUM(J115+J120+J124+J128+J132+J136)</f>
        <v>0</v>
      </c>
      <c r="K114" s="201">
        <f>SUM(K115+K120+K124+K128+K132+K136)</f>
        <v>0</v>
      </c>
      <c r="L114" s="201">
        <f>SUM(L115+L120+L124+L128+L132+L136)</f>
        <v>0</v>
      </c>
      <c r="M114"/>
    </row>
    <row r="115" spans="1:13" ht="14.25" hidden="1" customHeight="1">
      <c r="A115" s="225">
        <v>2</v>
      </c>
      <c r="B115" s="226">
        <v>6</v>
      </c>
      <c r="C115" s="227">
        <v>1</v>
      </c>
      <c r="D115" s="228"/>
      <c r="E115" s="226"/>
      <c r="F115" s="251"/>
      <c r="G115" s="228" t="s">
        <v>200</v>
      </c>
      <c r="H115" s="192">
        <v>82</v>
      </c>
      <c r="I115" s="211">
        <f t="shared" ref="I115:L116" si="6">I116</f>
        <v>0</v>
      </c>
      <c r="J115" s="246">
        <f t="shared" si="6"/>
        <v>0</v>
      </c>
      <c r="K115" s="210">
        <f t="shared" si="6"/>
        <v>0</v>
      </c>
      <c r="L115" s="211">
        <f t="shared" si="6"/>
        <v>0</v>
      </c>
      <c r="M115"/>
    </row>
    <row r="116" spans="1:13" ht="14.25" hidden="1" customHeight="1">
      <c r="A116" s="216">
        <v>2</v>
      </c>
      <c r="B116" s="212">
        <v>6</v>
      </c>
      <c r="C116" s="213">
        <v>1</v>
      </c>
      <c r="D116" s="214">
        <v>1</v>
      </c>
      <c r="E116" s="212"/>
      <c r="F116" s="248"/>
      <c r="G116" s="214" t="s">
        <v>200</v>
      </c>
      <c r="H116" s="192">
        <v>83</v>
      </c>
      <c r="I116" s="201">
        <f t="shared" si="6"/>
        <v>0</v>
      </c>
      <c r="J116" s="243">
        <f t="shared" si="6"/>
        <v>0</v>
      </c>
      <c r="K116" s="202">
        <f t="shared" si="6"/>
        <v>0</v>
      </c>
      <c r="L116" s="201">
        <f t="shared" si="6"/>
        <v>0</v>
      </c>
      <c r="M116"/>
    </row>
    <row r="117" spans="1:13" hidden="1">
      <c r="A117" s="216">
        <v>2</v>
      </c>
      <c r="B117" s="212">
        <v>6</v>
      </c>
      <c r="C117" s="213">
        <v>1</v>
      </c>
      <c r="D117" s="214">
        <v>1</v>
      </c>
      <c r="E117" s="212">
        <v>1</v>
      </c>
      <c r="F117" s="248"/>
      <c r="G117" s="214" t="s">
        <v>200</v>
      </c>
      <c r="H117" s="192">
        <v>84</v>
      </c>
      <c r="I117" s="201">
        <f>SUM(I118:I119)</f>
        <v>0</v>
      </c>
      <c r="J117" s="243">
        <f>SUM(J118:J119)</f>
        <v>0</v>
      </c>
      <c r="K117" s="202">
        <f>SUM(K118:K119)</f>
        <v>0</v>
      </c>
      <c r="L117" s="201">
        <f>SUM(L118:L119)</f>
        <v>0</v>
      </c>
    </row>
    <row r="118" spans="1:13" ht="13.5" hidden="1" customHeight="1">
      <c r="A118" s="216">
        <v>2</v>
      </c>
      <c r="B118" s="212">
        <v>6</v>
      </c>
      <c r="C118" s="213">
        <v>1</v>
      </c>
      <c r="D118" s="214">
        <v>1</v>
      </c>
      <c r="E118" s="212">
        <v>1</v>
      </c>
      <c r="F118" s="248">
        <v>1</v>
      </c>
      <c r="G118" s="214" t="s">
        <v>199</v>
      </c>
      <c r="H118" s="192">
        <v>85</v>
      </c>
      <c r="I118" s="220">
        <v>0</v>
      </c>
      <c r="J118" s="220">
        <v>0</v>
      </c>
      <c r="K118" s="220">
        <v>0</v>
      </c>
      <c r="L118" s="220">
        <v>0</v>
      </c>
      <c r="M118"/>
    </row>
    <row r="119" spans="1:13" hidden="1">
      <c r="A119" s="233">
        <v>2</v>
      </c>
      <c r="B119" s="207">
        <v>6</v>
      </c>
      <c r="C119" s="205">
        <v>1</v>
      </c>
      <c r="D119" s="206">
        <v>1</v>
      </c>
      <c r="E119" s="207">
        <v>1</v>
      </c>
      <c r="F119" s="250">
        <v>2</v>
      </c>
      <c r="G119" s="206" t="s">
        <v>198</v>
      </c>
      <c r="H119" s="192">
        <v>86</v>
      </c>
      <c r="I119" s="218">
        <v>0</v>
      </c>
      <c r="J119" s="218">
        <v>0</v>
      </c>
      <c r="K119" s="218">
        <v>0</v>
      </c>
      <c r="L119" s="218">
        <v>0</v>
      </c>
    </row>
    <row r="120" spans="1:13" ht="25.5" hidden="1" customHeight="1">
      <c r="A120" s="216">
        <v>2</v>
      </c>
      <c r="B120" s="212">
        <v>6</v>
      </c>
      <c r="C120" s="213">
        <v>2</v>
      </c>
      <c r="D120" s="214"/>
      <c r="E120" s="212"/>
      <c r="F120" s="248"/>
      <c r="G120" s="214" t="s">
        <v>197</v>
      </c>
      <c r="H120" s="192">
        <v>87</v>
      </c>
      <c r="I120" s="201">
        <f t="shared" ref="I120:L122" si="7">I121</f>
        <v>0</v>
      </c>
      <c r="J120" s="243">
        <f t="shared" si="7"/>
        <v>0</v>
      </c>
      <c r="K120" s="202">
        <f t="shared" si="7"/>
        <v>0</v>
      </c>
      <c r="L120" s="201">
        <f t="shared" si="7"/>
        <v>0</v>
      </c>
      <c r="M120"/>
    </row>
    <row r="121" spans="1:13" ht="14.25" hidden="1" customHeight="1">
      <c r="A121" s="216">
        <v>2</v>
      </c>
      <c r="B121" s="212">
        <v>6</v>
      </c>
      <c r="C121" s="213">
        <v>2</v>
      </c>
      <c r="D121" s="214">
        <v>1</v>
      </c>
      <c r="E121" s="212"/>
      <c r="F121" s="248"/>
      <c r="G121" s="214" t="s">
        <v>197</v>
      </c>
      <c r="H121" s="192">
        <v>88</v>
      </c>
      <c r="I121" s="201">
        <f t="shared" si="7"/>
        <v>0</v>
      </c>
      <c r="J121" s="243">
        <f t="shared" si="7"/>
        <v>0</v>
      </c>
      <c r="K121" s="202">
        <f t="shared" si="7"/>
        <v>0</v>
      </c>
      <c r="L121" s="201">
        <f t="shared" si="7"/>
        <v>0</v>
      </c>
      <c r="M121"/>
    </row>
    <row r="122" spans="1:13" ht="14.25" hidden="1" customHeight="1">
      <c r="A122" s="216">
        <v>2</v>
      </c>
      <c r="B122" s="212">
        <v>6</v>
      </c>
      <c r="C122" s="213">
        <v>2</v>
      </c>
      <c r="D122" s="214">
        <v>1</v>
      </c>
      <c r="E122" s="212">
        <v>1</v>
      </c>
      <c r="F122" s="248"/>
      <c r="G122" s="214" t="s">
        <v>197</v>
      </c>
      <c r="H122" s="192">
        <v>89</v>
      </c>
      <c r="I122" s="253">
        <f t="shared" si="7"/>
        <v>0</v>
      </c>
      <c r="J122" s="254">
        <f t="shared" si="7"/>
        <v>0</v>
      </c>
      <c r="K122" s="255">
        <f t="shared" si="7"/>
        <v>0</v>
      </c>
      <c r="L122" s="253">
        <f t="shared" si="7"/>
        <v>0</v>
      </c>
      <c r="M122"/>
    </row>
    <row r="123" spans="1:13" ht="25.5" hidden="1" customHeight="1">
      <c r="A123" s="216">
        <v>2</v>
      </c>
      <c r="B123" s="212">
        <v>6</v>
      </c>
      <c r="C123" s="213">
        <v>2</v>
      </c>
      <c r="D123" s="214">
        <v>1</v>
      </c>
      <c r="E123" s="212">
        <v>1</v>
      </c>
      <c r="F123" s="248">
        <v>1</v>
      </c>
      <c r="G123" s="214" t="s">
        <v>197</v>
      </c>
      <c r="H123" s="192">
        <v>90</v>
      </c>
      <c r="I123" s="220">
        <v>0</v>
      </c>
      <c r="J123" s="220">
        <v>0</v>
      </c>
      <c r="K123" s="220">
        <v>0</v>
      </c>
      <c r="L123" s="220">
        <v>0</v>
      </c>
      <c r="M123"/>
    </row>
    <row r="124" spans="1:13" ht="26.25" hidden="1" customHeight="1">
      <c r="A124" s="233">
        <v>2</v>
      </c>
      <c r="B124" s="207">
        <v>6</v>
      </c>
      <c r="C124" s="205">
        <v>3</v>
      </c>
      <c r="D124" s="206"/>
      <c r="E124" s="207"/>
      <c r="F124" s="250"/>
      <c r="G124" s="206" t="s">
        <v>196</v>
      </c>
      <c r="H124" s="192">
        <v>91</v>
      </c>
      <c r="I124" s="223">
        <f t="shared" ref="I124:L126" si="8">I125</f>
        <v>0</v>
      </c>
      <c r="J124" s="245">
        <f t="shared" si="8"/>
        <v>0</v>
      </c>
      <c r="K124" s="224">
        <f t="shared" si="8"/>
        <v>0</v>
      </c>
      <c r="L124" s="223">
        <f t="shared" si="8"/>
        <v>0</v>
      </c>
      <c r="M124"/>
    </row>
    <row r="125" spans="1:13" ht="25.5" hidden="1" customHeight="1">
      <c r="A125" s="216">
        <v>2</v>
      </c>
      <c r="B125" s="212">
        <v>6</v>
      </c>
      <c r="C125" s="213">
        <v>3</v>
      </c>
      <c r="D125" s="214">
        <v>1</v>
      </c>
      <c r="E125" s="212"/>
      <c r="F125" s="248"/>
      <c r="G125" s="214" t="s">
        <v>196</v>
      </c>
      <c r="H125" s="192">
        <v>92</v>
      </c>
      <c r="I125" s="201">
        <f t="shared" si="8"/>
        <v>0</v>
      </c>
      <c r="J125" s="243">
        <f t="shared" si="8"/>
        <v>0</v>
      </c>
      <c r="K125" s="202">
        <f t="shared" si="8"/>
        <v>0</v>
      </c>
      <c r="L125" s="201">
        <f t="shared" si="8"/>
        <v>0</v>
      </c>
      <c r="M125"/>
    </row>
    <row r="126" spans="1:13" ht="26.25" hidden="1" customHeight="1">
      <c r="A126" s="216">
        <v>2</v>
      </c>
      <c r="B126" s="212">
        <v>6</v>
      </c>
      <c r="C126" s="213">
        <v>3</v>
      </c>
      <c r="D126" s="214">
        <v>1</v>
      </c>
      <c r="E126" s="212">
        <v>1</v>
      </c>
      <c r="F126" s="248"/>
      <c r="G126" s="214" t="s">
        <v>196</v>
      </c>
      <c r="H126" s="192">
        <v>93</v>
      </c>
      <c r="I126" s="201">
        <f t="shared" si="8"/>
        <v>0</v>
      </c>
      <c r="J126" s="243">
        <f t="shared" si="8"/>
        <v>0</v>
      </c>
      <c r="K126" s="202">
        <f t="shared" si="8"/>
        <v>0</v>
      </c>
      <c r="L126" s="201">
        <f t="shared" si="8"/>
        <v>0</v>
      </c>
      <c r="M126"/>
    </row>
    <row r="127" spans="1:13" ht="27" hidden="1" customHeight="1">
      <c r="A127" s="216">
        <v>2</v>
      </c>
      <c r="B127" s="212">
        <v>6</v>
      </c>
      <c r="C127" s="213">
        <v>3</v>
      </c>
      <c r="D127" s="214">
        <v>1</v>
      </c>
      <c r="E127" s="212">
        <v>1</v>
      </c>
      <c r="F127" s="248">
        <v>1</v>
      </c>
      <c r="G127" s="214" t="s">
        <v>196</v>
      </c>
      <c r="H127" s="192">
        <v>94</v>
      </c>
      <c r="I127" s="220">
        <v>0</v>
      </c>
      <c r="J127" s="220">
        <v>0</v>
      </c>
      <c r="K127" s="220">
        <v>0</v>
      </c>
      <c r="L127" s="220">
        <v>0</v>
      </c>
      <c r="M127"/>
    </row>
    <row r="128" spans="1:13" ht="25.5" hidden="1" customHeight="1">
      <c r="A128" s="233">
        <v>2</v>
      </c>
      <c r="B128" s="207">
        <v>6</v>
      </c>
      <c r="C128" s="205">
        <v>4</v>
      </c>
      <c r="D128" s="206"/>
      <c r="E128" s="207"/>
      <c r="F128" s="250"/>
      <c r="G128" s="206" t="s">
        <v>195</v>
      </c>
      <c r="H128" s="192">
        <v>95</v>
      </c>
      <c r="I128" s="223">
        <f t="shared" ref="I128:L130" si="9">I129</f>
        <v>0</v>
      </c>
      <c r="J128" s="245">
        <f t="shared" si="9"/>
        <v>0</v>
      </c>
      <c r="K128" s="224">
        <f t="shared" si="9"/>
        <v>0</v>
      </c>
      <c r="L128" s="223">
        <f t="shared" si="9"/>
        <v>0</v>
      </c>
      <c r="M128"/>
    </row>
    <row r="129" spans="1:13" ht="27" hidden="1" customHeight="1">
      <c r="A129" s="216">
        <v>2</v>
      </c>
      <c r="B129" s="212">
        <v>6</v>
      </c>
      <c r="C129" s="213">
        <v>4</v>
      </c>
      <c r="D129" s="214">
        <v>1</v>
      </c>
      <c r="E129" s="212"/>
      <c r="F129" s="248"/>
      <c r="G129" s="214" t="s">
        <v>195</v>
      </c>
      <c r="H129" s="192">
        <v>96</v>
      </c>
      <c r="I129" s="201">
        <f t="shared" si="9"/>
        <v>0</v>
      </c>
      <c r="J129" s="243">
        <f t="shared" si="9"/>
        <v>0</v>
      </c>
      <c r="K129" s="202">
        <f t="shared" si="9"/>
        <v>0</v>
      </c>
      <c r="L129" s="201">
        <f t="shared" si="9"/>
        <v>0</v>
      </c>
      <c r="M129"/>
    </row>
    <row r="130" spans="1:13" ht="27" hidden="1" customHeight="1">
      <c r="A130" s="216">
        <v>2</v>
      </c>
      <c r="B130" s="212">
        <v>6</v>
      </c>
      <c r="C130" s="213">
        <v>4</v>
      </c>
      <c r="D130" s="214">
        <v>1</v>
      </c>
      <c r="E130" s="212">
        <v>1</v>
      </c>
      <c r="F130" s="248"/>
      <c r="G130" s="214" t="s">
        <v>195</v>
      </c>
      <c r="H130" s="192">
        <v>97</v>
      </c>
      <c r="I130" s="201">
        <f t="shared" si="9"/>
        <v>0</v>
      </c>
      <c r="J130" s="243">
        <f t="shared" si="9"/>
        <v>0</v>
      </c>
      <c r="K130" s="202">
        <f t="shared" si="9"/>
        <v>0</v>
      </c>
      <c r="L130" s="201">
        <f t="shared" si="9"/>
        <v>0</v>
      </c>
      <c r="M130"/>
    </row>
    <row r="131" spans="1:13" ht="27.75" hidden="1" customHeight="1">
      <c r="A131" s="216">
        <v>2</v>
      </c>
      <c r="B131" s="212">
        <v>6</v>
      </c>
      <c r="C131" s="213">
        <v>4</v>
      </c>
      <c r="D131" s="214">
        <v>1</v>
      </c>
      <c r="E131" s="212">
        <v>1</v>
      </c>
      <c r="F131" s="248">
        <v>1</v>
      </c>
      <c r="G131" s="214" t="s">
        <v>195</v>
      </c>
      <c r="H131" s="192">
        <v>98</v>
      </c>
      <c r="I131" s="220">
        <v>0</v>
      </c>
      <c r="J131" s="220">
        <v>0</v>
      </c>
      <c r="K131" s="220">
        <v>0</v>
      </c>
      <c r="L131" s="220">
        <v>0</v>
      </c>
      <c r="M131"/>
    </row>
    <row r="132" spans="1:13" ht="27" hidden="1" customHeight="1">
      <c r="A132" s="225">
        <v>2</v>
      </c>
      <c r="B132" s="234">
        <v>6</v>
      </c>
      <c r="C132" s="235">
        <v>5</v>
      </c>
      <c r="D132" s="237"/>
      <c r="E132" s="234"/>
      <c r="F132" s="256"/>
      <c r="G132" s="237" t="s">
        <v>194</v>
      </c>
      <c r="H132" s="192">
        <v>99</v>
      </c>
      <c r="I132" s="230">
        <f t="shared" ref="I132:L134" si="10">I133</f>
        <v>0</v>
      </c>
      <c r="J132" s="257">
        <f t="shared" si="10"/>
        <v>0</v>
      </c>
      <c r="K132" s="231">
        <f t="shared" si="10"/>
        <v>0</v>
      </c>
      <c r="L132" s="230">
        <f t="shared" si="10"/>
        <v>0</v>
      </c>
      <c r="M132"/>
    </row>
    <row r="133" spans="1:13" ht="29.25" hidden="1" customHeight="1">
      <c r="A133" s="216">
        <v>2</v>
      </c>
      <c r="B133" s="212">
        <v>6</v>
      </c>
      <c r="C133" s="213">
        <v>5</v>
      </c>
      <c r="D133" s="214">
        <v>1</v>
      </c>
      <c r="E133" s="212"/>
      <c r="F133" s="248"/>
      <c r="G133" s="237" t="s">
        <v>194</v>
      </c>
      <c r="H133" s="192">
        <v>100</v>
      </c>
      <c r="I133" s="201">
        <f t="shared" si="10"/>
        <v>0</v>
      </c>
      <c r="J133" s="243">
        <f t="shared" si="10"/>
        <v>0</v>
      </c>
      <c r="K133" s="202">
        <f t="shared" si="10"/>
        <v>0</v>
      </c>
      <c r="L133" s="201">
        <f t="shared" si="10"/>
        <v>0</v>
      </c>
      <c r="M133"/>
    </row>
    <row r="134" spans="1:13" ht="25.5" hidden="1" customHeight="1">
      <c r="A134" s="216">
        <v>2</v>
      </c>
      <c r="B134" s="212">
        <v>6</v>
      </c>
      <c r="C134" s="213">
        <v>5</v>
      </c>
      <c r="D134" s="214">
        <v>1</v>
      </c>
      <c r="E134" s="212">
        <v>1</v>
      </c>
      <c r="F134" s="248"/>
      <c r="G134" s="237" t="s">
        <v>194</v>
      </c>
      <c r="H134" s="192">
        <v>101</v>
      </c>
      <c r="I134" s="201">
        <f t="shared" si="10"/>
        <v>0</v>
      </c>
      <c r="J134" s="243">
        <f t="shared" si="10"/>
        <v>0</v>
      </c>
      <c r="K134" s="202">
        <f t="shared" si="10"/>
        <v>0</v>
      </c>
      <c r="L134" s="201">
        <f t="shared" si="10"/>
        <v>0</v>
      </c>
      <c r="M134"/>
    </row>
    <row r="135" spans="1:13" ht="27.75" hidden="1" customHeight="1">
      <c r="A135" s="212">
        <v>2</v>
      </c>
      <c r="B135" s="213">
        <v>6</v>
      </c>
      <c r="C135" s="212">
        <v>5</v>
      </c>
      <c r="D135" s="212">
        <v>1</v>
      </c>
      <c r="E135" s="214">
        <v>1</v>
      </c>
      <c r="F135" s="248">
        <v>1</v>
      </c>
      <c r="G135" s="212" t="s">
        <v>193</v>
      </c>
      <c r="H135" s="192">
        <v>102</v>
      </c>
      <c r="I135" s="220">
        <v>0</v>
      </c>
      <c r="J135" s="220">
        <v>0</v>
      </c>
      <c r="K135" s="220">
        <v>0</v>
      </c>
      <c r="L135" s="220">
        <v>0</v>
      </c>
      <c r="M135"/>
    </row>
    <row r="136" spans="1:13" ht="27.75" hidden="1" customHeight="1">
      <c r="A136" s="216">
        <v>2</v>
      </c>
      <c r="B136" s="213">
        <v>6</v>
      </c>
      <c r="C136" s="212">
        <v>6</v>
      </c>
      <c r="D136" s="213"/>
      <c r="E136" s="214"/>
      <c r="F136" s="215"/>
      <c r="G136" s="258" t="s">
        <v>192</v>
      </c>
      <c r="H136" s="192">
        <v>103</v>
      </c>
      <c r="I136" s="202">
        <f t="shared" ref="I136:L138" si="11">I137</f>
        <v>0</v>
      </c>
      <c r="J136" s="201">
        <f t="shared" si="11"/>
        <v>0</v>
      </c>
      <c r="K136" s="201">
        <f t="shared" si="11"/>
        <v>0</v>
      </c>
      <c r="L136" s="201">
        <f t="shared" si="11"/>
        <v>0</v>
      </c>
      <c r="M136"/>
    </row>
    <row r="137" spans="1:13" ht="27.75" hidden="1" customHeight="1">
      <c r="A137" s="216">
        <v>2</v>
      </c>
      <c r="B137" s="213">
        <v>6</v>
      </c>
      <c r="C137" s="212">
        <v>6</v>
      </c>
      <c r="D137" s="213">
        <v>1</v>
      </c>
      <c r="E137" s="214"/>
      <c r="F137" s="215"/>
      <c r="G137" s="258" t="s">
        <v>192</v>
      </c>
      <c r="H137" s="192">
        <v>104</v>
      </c>
      <c r="I137" s="201">
        <f t="shared" si="11"/>
        <v>0</v>
      </c>
      <c r="J137" s="201">
        <f t="shared" si="11"/>
        <v>0</v>
      </c>
      <c r="K137" s="201">
        <f t="shared" si="11"/>
        <v>0</v>
      </c>
      <c r="L137" s="201">
        <f t="shared" si="11"/>
        <v>0</v>
      </c>
      <c r="M137"/>
    </row>
    <row r="138" spans="1:13" ht="27.75" hidden="1" customHeight="1">
      <c r="A138" s="216">
        <v>2</v>
      </c>
      <c r="B138" s="213">
        <v>6</v>
      </c>
      <c r="C138" s="212">
        <v>6</v>
      </c>
      <c r="D138" s="213">
        <v>1</v>
      </c>
      <c r="E138" s="214">
        <v>1</v>
      </c>
      <c r="F138" s="215"/>
      <c r="G138" s="258" t="s">
        <v>192</v>
      </c>
      <c r="H138" s="192">
        <v>105</v>
      </c>
      <c r="I138" s="201">
        <f t="shared" si="11"/>
        <v>0</v>
      </c>
      <c r="J138" s="201">
        <f t="shared" si="11"/>
        <v>0</v>
      </c>
      <c r="K138" s="201">
        <f t="shared" si="11"/>
        <v>0</v>
      </c>
      <c r="L138" s="201">
        <f t="shared" si="11"/>
        <v>0</v>
      </c>
      <c r="M138"/>
    </row>
    <row r="139" spans="1:13" ht="27.75" hidden="1" customHeight="1">
      <c r="A139" s="216">
        <v>2</v>
      </c>
      <c r="B139" s="213">
        <v>6</v>
      </c>
      <c r="C139" s="212">
        <v>6</v>
      </c>
      <c r="D139" s="213">
        <v>1</v>
      </c>
      <c r="E139" s="214">
        <v>1</v>
      </c>
      <c r="F139" s="215">
        <v>1</v>
      </c>
      <c r="G139" s="165" t="s">
        <v>192</v>
      </c>
      <c r="H139" s="192">
        <v>106</v>
      </c>
      <c r="I139" s="220">
        <v>0</v>
      </c>
      <c r="J139" s="259">
        <v>0</v>
      </c>
      <c r="K139" s="220">
        <v>0</v>
      </c>
      <c r="L139" s="220">
        <v>0</v>
      </c>
      <c r="M139"/>
    </row>
    <row r="140" spans="1:13" ht="28.5" customHeight="1">
      <c r="A140" s="247">
        <v>2</v>
      </c>
      <c r="B140" s="197">
        <v>7</v>
      </c>
      <c r="C140" s="197"/>
      <c r="D140" s="198"/>
      <c r="E140" s="198"/>
      <c r="F140" s="200"/>
      <c r="G140" s="199" t="s">
        <v>191</v>
      </c>
      <c r="H140" s="192">
        <v>107</v>
      </c>
      <c r="I140" s="202">
        <f>SUM(I141+I146+I154)</f>
        <v>12800</v>
      </c>
      <c r="J140" s="243">
        <f>SUM(J141+J146+J154)</f>
        <v>12800</v>
      </c>
      <c r="K140" s="202">
        <f>SUM(K141+K146+K154)</f>
        <v>12362</v>
      </c>
      <c r="L140" s="201">
        <f>SUM(L141+L146+L154)</f>
        <v>12362</v>
      </c>
      <c r="M140"/>
    </row>
    <row r="141" spans="1:13" hidden="1">
      <c r="A141" s="216">
        <v>2</v>
      </c>
      <c r="B141" s="212">
        <v>7</v>
      </c>
      <c r="C141" s="212">
        <v>1</v>
      </c>
      <c r="D141" s="213"/>
      <c r="E141" s="213"/>
      <c r="F141" s="215"/>
      <c r="G141" s="214" t="s">
        <v>190</v>
      </c>
      <c r="H141" s="192">
        <v>108</v>
      </c>
      <c r="I141" s="202">
        <f t="shared" ref="I141:L142" si="12">I142</f>
        <v>0</v>
      </c>
      <c r="J141" s="243">
        <f t="shared" si="12"/>
        <v>0</v>
      </c>
      <c r="K141" s="202">
        <f t="shared" si="12"/>
        <v>0</v>
      </c>
      <c r="L141" s="201">
        <f t="shared" si="12"/>
        <v>0</v>
      </c>
    </row>
    <row r="142" spans="1:13" ht="24" hidden="1" customHeight="1">
      <c r="A142" s="216">
        <v>2</v>
      </c>
      <c r="B142" s="212">
        <v>7</v>
      </c>
      <c r="C142" s="212">
        <v>1</v>
      </c>
      <c r="D142" s="213">
        <v>1</v>
      </c>
      <c r="E142" s="213"/>
      <c r="F142" s="215"/>
      <c r="G142" s="214" t="s">
        <v>190</v>
      </c>
      <c r="H142" s="192">
        <v>109</v>
      </c>
      <c r="I142" s="202">
        <f t="shared" si="12"/>
        <v>0</v>
      </c>
      <c r="J142" s="243">
        <f t="shared" si="12"/>
        <v>0</v>
      </c>
      <c r="K142" s="202">
        <f t="shared" si="12"/>
        <v>0</v>
      </c>
      <c r="L142" s="201">
        <f t="shared" si="12"/>
        <v>0</v>
      </c>
      <c r="M142"/>
    </row>
    <row r="143" spans="1:13" ht="28.5" hidden="1" customHeight="1">
      <c r="A143" s="216">
        <v>2</v>
      </c>
      <c r="B143" s="212">
        <v>7</v>
      </c>
      <c r="C143" s="212">
        <v>1</v>
      </c>
      <c r="D143" s="213">
        <v>1</v>
      </c>
      <c r="E143" s="213">
        <v>1</v>
      </c>
      <c r="F143" s="215"/>
      <c r="G143" s="214" t="s">
        <v>190</v>
      </c>
      <c r="H143" s="192">
        <v>110</v>
      </c>
      <c r="I143" s="202">
        <f>SUM(I144:I145)</f>
        <v>0</v>
      </c>
      <c r="J143" s="243">
        <f>SUM(J144:J145)</f>
        <v>0</v>
      </c>
      <c r="K143" s="202">
        <f>SUM(K144:K145)</f>
        <v>0</v>
      </c>
      <c r="L143" s="201">
        <f>SUM(L144:L145)</f>
        <v>0</v>
      </c>
      <c r="M143"/>
    </row>
    <row r="144" spans="1:13" ht="26.25" hidden="1" customHeight="1">
      <c r="A144" s="233">
        <v>2</v>
      </c>
      <c r="B144" s="207">
        <v>7</v>
      </c>
      <c r="C144" s="233">
        <v>1</v>
      </c>
      <c r="D144" s="212">
        <v>1</v>
      </c>
      <c r="E144" s="205">
        <v>1</v>
      </c>
      <c r="F144" s="208">
        <v>1</v>
      </c>
      <c r="G144" s="206" t="s">
        <v>189</v>
      </c>
      <c r="H144" s="192">
        <v>111</v>
      </c>
      <c r="I144" s="260">
        <v>0</v>
      </c>
      <c r="J144" s="260">
        <v>0</v>
      </c>
      <c r="K144" s="260">
        <v>0</v>
      </c>
      <c r="L144" s="260">
        <v>0</v>
      </c>
      <c r="M144"/>
    </row>
    <row r="145" spans="1:13" ht="24" hidden="1" customHeight="1">
      <c r="A145" s="212">
        <v>2</v>
      </c>
      <c r="B145" s="212">
        <v>7</v>
      </c>
      <c r="C145" s="216">
        <v>1</v>
      </c>
      <c r="D145" s="212">
        <v>1</v>
      </c>
      <c r="E145" s="213">
        <v>1</v>
      </c>
      <c r="F145" s="215">
        <v>2</v>
      </c>
      <c r="G145" s="214" t="s">
        <v>188</v>
      </c>
      <c r="H145" s="192">
        <v>112</v>
      </c>
      <c r="I145" s="219">
        <v>0</v>
      </c>
      <c r="J145" s="219">
        <v>0</v>
      </c>
      <c r="K145" s="219">
        <v>0</v>
      </c>
      <c r="L145" s="219">
        <v>0</v>
      </c>
      <c r="M145"/>
    </row>
    <row r="146" spans="1:13" ht="25.5" hidden="1" customHeight="1">
      <c r="A146" s="225">
        <v>2</v>
      </c>
      <c r="B146" s="226">
        <v>7</v>
      </c>
      <c r="C146" s="225">
        <v>2</v>
      </c>
      <c r="D146" s="226"/>
      <c r="E146" s="227"/>
      <c r="F146" s="229"/>
      <c r="G146" s="228" t="s">
        <v>187</v>
      </c>
      <c r="H146" s="192">
        <v>113</v>
      </c>
      <c r="I146" s="210">
        <f t="shared" ref="I146:L147" si="13">I147</f>
        <v>0</v>
      </c>
      <c r="J146" s="246">
        <f t="shared" si="13"/>
        <v>0</v>
      </c>
      <c r="K146" s="210">
        <f t="shared" si="13"/>
        <v>0</v>
      </c>
      <c r="L146" s="211">
        <f t="shared" si="13"/>
        <v>0</v>
      </c>
      <c r="M146"/>
    </row>
    <row r="147" spans="1:13" ht="25.5" hidden="1" customHeight="1">
      <c r="A147" s="216">
        <v>2</v>
      </c>
      <c r="B147" s="212">
        <v>7</v>
      </c>
      <c r="C147" s="216">
        <v>2</v>
      </c>
      <c r="D147" s="212">
        <v>1</v>
      </c>
      <c r="E147" s="213"/>
      <c r="F147" s="215"/>
      <c r="G147" s="214" t="s">
        <v>186</v>
      </c>
      <c r="H147" s="192">
        <v>114</v>
      </c>
      <c r="I147" s="202">
        <f t="shared" si="13"/>
        <v>0</v>
      </c>
      <c r="J147" s="243">
        <f t="shared" si="13"/>
        <v>0</v>
      </c>
      <c r="K147" s="202">
        <f t="shared" si="13"/>
        <v>0</v>
      </c>
      <c r="L147" s="201">
        <f t="shared" si="13"/>
        <v>0</v>
      </c>
      <c r="M147"/>
    </row>
    <row r="148" spans="1:13" ht="25.5" hidden="1" customHeight="1">
      <c r="A148" s="216">
        <v>2</v>
      </c>
      <c r="B148" s="212">
        <v>7</v>
      </c>
      <c r="C148" s="216">
        <v>2</v>
      </c>
      <c r="D148" s="212">
        <v>1</v>
      </c>
      <c r="E148" s="213">
        <v>1</v>
      </c>
      <c r="F148" s="215"/>
      <c r="G148" s="214" t="s">
        <v>186</v>
      </c>
      <c r="H148" s="192">
        <v>115</v>
      </c>
      <c r="I148" s="202">
        <f>SUM(I149:I150)</f>
        <v>0</v>
      </c>
      <c r="J148" s="243">
        <f>SUM(J149:J150)</f>
        <v>0</v>
      </c>
      <c r="K148" s="202">
        <f>SUM(K149:K150)</f>
        <v>0</v>
      </c>
      <c r="L148" s="201">
        <f>SUM(L149:L150)</f>
        <v>0</v>
      </c>
      <c r="M148"/>
    </row>
    <row r="149" spans="1:13" ht="23.25" hidden="1" customHeight="1">
      <c r="A149" s="216">
        <v>2</v>
      </c>
      <c r="B149" s="212">
        <v>7</v>
      </c>
      <c r="C149" s="216">
        <v>2</v>
      </c>
      <c r="D149" s="212">
        <v>1</v>
      </c>
      <c r="E149" s="213">
        <v>1</v>
      </c>
      <c r="F149" s="215">
        <v>1</v>
      </c>
      <c r="G149" s="214" t="s">
        <v>185</v>
      </c>
      <c r="H149" s="192">
        <v>116</v>
      </c>
      <c r="I149" s="219">
        <v>0</v>
      </c>
      <c r="J149" s="219">
        <v>0</v>
      </c>
      <c r="K149" s="219">
        <v>0</v>
      </c>
      <c r="L149" s="219">
        <v>0</v>
      </c>
      <c r="M149"/>
    </row>
    <row r="150" spans="1:13" ht="26.25" hidden="1" customHeight="1">
      <c r="A150" s="216">
        <v>2</v>
      </c>
      <c r="B150" s="212">
        <v>7</v>
      </c>
      <c r="C150" s="216">
        <v>2</v>
      </c>
      <c r="D150" s="212">
        <v>1</v>
      </c>
      <c r="E150" s="213">
        <v>1</v>
      </c>
      <c r="F150" s="215">
        <v>2</v>
      </c>
      <c r="G150" s="214" t="s">
        <v>184</v>
      </c>
      <c r="H150" s="192">
        <v>117</v>
      </c>
      <c r="I150" s="219">
        <v>0</v>
      </c>
      <c r="J150" s="219">
        <v>0</v>
      </c>
      <c r="K150" s="219">
        <v>0</v>
      </c>
      <c r="L150" s="219">
        <v>0</v>
      </c>
      <c r="M150"/>
    </row>
    <row r="151" spans="1:13" ht="27.75" hidden="1" customHeight="1">
      <c r="A151" s="216">
        <v>2</v>
      </c>
      <c r="B151" s="212">
        <v>7</v>
      </c>
      <c r="C151" s="216">
        <v>2</v>
      </c>
      <c r="D151" s="212">
        <v>2</v>
      </c>
      <c r="E151" s="213"/>
      <c r="F151" s="215"/>
      <c r="G151" s="214" t="s">
        <v>183</v>
      </c>
      <c r="H151" s="192">
        <v>118</v>
      </c>
      <c r="I151" s="202">
        <f>I152</f>
        <v>0</v>
      </c>
      <c r="J151" s="202">
        <f>J152</f>
        <v>0</v>
      </c>
      <c r="K151" s="202">
        <f>K152</f>
        <v>0</v>
      </c>
      <c r="L151" s="202">
        <f>L152</f>
        <v>0</v>
      </c>
      <c r="M151"/>
    </row>
    <row r="152" spans="1:13" ht="24.75" hidden="1" customHeight="1">
      <c r="A152" s="216">
        <v>2</v>
      </c>
      <c r="B152" s="212">
        <v>7</v>
      </c>
      <c r="C152" s="216">
        <v>2</v>
      </c>
      <c r="D152" s="212">
        <v>2</v>
      </c>
      <c r="E152" s="213">
        <v>1</v>
      </c>
      <c r="F152" s="215"/>
      <c r="G152" s="214" t="s">
        <v>183</v>
      </c>
      <c r="H152" s="192">
        <v>119</v>
      </c>
      <c r="I152" s="202">
        <f>SUM(I153)</f>
        <v>0</v>
      </c>
      <c r="J152" s="202">
        <f>SUM(J153)</f>
        <v>0</v>
      </c>
      <c r="K152" s="202">
        <f>SUM(K153)</f>
        <v>0</v>
      </c>
      <c r="L152" s="202">
        <f>SUM(L153)</f>
        <v>0</v>
      </c>
      <c r="M152"/>
    </row>
    <row r="153" spans="1:13" ht="27" hidden="1" customHeight="1">
      <c r="A153" s="216">
        <v>2</v>
      </c>
      <c r="B153" s="212">
        <v>7</v>
      </c>
      <c r="C153" s="216">
        <v>2</v>
      </c>
      <c r="D153" s="212">
        <v>2</v>
      </c>
      <c r="E153" s="213">
        <v>1</v>
      </c>
      <c r="F153" s="215">
        <v>1</v>
      </c>
      <c r="G153" s="214" t="s">
        <v>183</v>
      </c>
      <c r="H153" s="192">
        <v>120</v>
      </c>
      <c r="I153" s="219">
        <v>0</v>
      </c>
      <c r="J153" s="219">
        <v>0</v>
      </c>
      <c r="K153" s="219">
        <v>0</v>
      </c>
      <c r="L153" s="219">
        <v>0</v>
      </c>
      <c r="M153"/>
    </row>
    <row r="154" spans="1:13">
      <c r="A154" s="216">
        <v>2</v>
      </c>
      <c r="B154" s="212">
        <v>7</v>
      </c>
      <c r="C154" s="216">
        <v>3</v>
      </c>
      <c r="D154" s="212"/>
      <c r="E154" s="213"/>
      <c r="F154" s="215"/>
      <c r="G154" s="214" t="s">
        <v>182</v>
      </c>
      <c r="H154" s="192">
        <v>121</v>
      </c>
      <c r="I154" s="202">
        <f t="shared" ref="I154:L155" si="14">I155</f>
        <v>12800</v>
      </c>
      <c r="J154" s="243">
        <f t="shared" si="14"/>
        <v>12800</v>
      </c>
      <c r="K154" s="202">
        <f t="shared" si="14"/>
        <v>12362</v>
      </c>
      <c r="L154" s="201">
        <f t="shared" si="14"/>
        <v>12362</v>
      </c>
    </row>
    <row r="155" spans="1:13">
      <c r="A155" s="225">
        <v>2</v>
      </c>
      <c r="B155" s="234">
        <v>7</v>
      </c>
      <c r="C155" s="261">
        <v>3</v>
      </c>
      <c r="D155" s="234">
        <v>1</v>
      </c>
      <c r="E155" s="235"/>
      <c r="F155" s="236"/>
      <c r="G155" s="237" t="s">
        <v>182</v>
      </c>
      <c r="H155" s="192">
        <v>122</v>
      </c>
      <c r="I155" s="231">
        <f t="shared" si="14"/>
        <v>12800</v>
      </c>
      <c r="J155" s="257">
        <f t="shared" si="14"/>
        <v>12800</v>
      </c>
      <c r="K155" s="231">
        <f t="shared" si="14"/>
        <v>12362</v>
      </c>
      <c r="L155" s="230">
        <f t="shared" si="14"/>
        <v>12362</v>
      </c>
    </row>
    <row r="156" spans="1:13">
      <c r="A156" s="216">
        <v>2</v>
      </c>
      <c r="B156" s="212">
        <v>7</v>
      </c>
      <c r="C156" s="216">
        <v>3</v>
      </c>
      <c r="D156" s="212">
        <v>1</v>
      </c>
      <c r="E156" s="213">
        <v>1</v>
      </c>
      <c r="F156" s="215"/>
      <c r="G156" s="214" t="s">
        <v>182</v>
      </c>
      <c r="H156" s="192">
        <v>123</v>
      </c>
      <c r="I156" s="202">
        <f>SUM(I157:I158)</f>
        <v>12800</v>
      </c>
      <c r="J156" s="243">
        <f>SUM(J157:J158)</f>
        <v>12800</v>
      </c>
      <c r="K156" s="202">
        <f>SUM(K157:K158)</f>
        <v>12362</v>
      </c>
      <c r="L156" s="201">
        <f>SUM(L157:L158)</f>
        <v>12362</v>
      </c>
    </row>
    <row r="157" spans="1:13">
      <c r="A157" s="233">
        <v>2</v>
      </c>
      <c r="B157" s="207">
        <v>7</v>
      </c>
      <c r="C157" s="233">
        <v>3</v>
      </c>
      <c r="D157" s="207">
        <v>1</v>
      </c>
      <c r="E157" s="205">
        <v>1</v>
      </c>
      <c r="F157" s="208">
        <v>1</v>
      </c>
      <c r="G157" s="206" t="s">
        <v>181</v>
      </c>
      <c r="H157" s="192">
        <v>124</v>
      </c>
      <c r="I157" s="260">
        <v>12800</v>
      </c>
      <c r="J157" s="260">
        <v>12800</v>
      </c>
      <c r="K157" s="260">
        <v>12362</v>
      </c>
      <c r="L157" s="260">
        <v>12362</v>
      </c>
    </row>
    <row r="158" spans="1:13" ht="25.5" hidden="1" customHeight="1">
      <c r="A158" s="216">
        <v>2</v>
      </c>
      <c r="B158" s="212">
        <v>7</v>
      </c>
      <c r="C158" s="216">
        <v>3</v>
      </c>
      <c r="D158" s="212">
        <v>1</v>
      </c>
      <c r="E158" s="213">
        <v>1</v>
      </c>
      <c r="F158" s="215">
        <v>2</v>
      </c>
      <c r="G158" s="214" t="s">
        <v>180</v>
      </c>
      <c r="H158" s="192">
        <v>125</v>
      </c>
      <c r="I158" s="219">
        <v>0</v>
      </c>
      <c r="J158" s="220">
        <v>0</v>
      </c>
      <c r="K158" s="220">
        <v>0</v>
      </c>
      <c r="L158" s="220">
        <v>0</v>
      </c>
      <c r="M158"/>
    </row>
    <row r="159" spans="1:13" ht="24" hidden="1" customHeight="1">
      <c r="A159" s="247">
        <v>2</v>
      </c>
      <c r="B159" s="247">
        <v>8</v>
      </c>
      <c r="C159" s="197"/>
      <c r="D159" s="222"/>
      <c r="E159" s="204"/>
      <c r="F159" s="262"/>
      <c r="G159" s="209" t="s">
        <v>179</v>
      </c>
      <c r="H159" s="192">
        <v>126</v>
      </c>
      <c r="I159" s="224">
        <f>I160</f>
        <v>0</v>
      </c>
      <c r="J159" s="245">
        <f>J160</f>
        <v>0</v>
      </c>
      <c r="K159" s="224">
        <f>K160</f>
        <v>0</v>
      </c>
      <c r="L159" s="223">
        <f>L160</f>
        <v>0</v>
      </c>
      <c r="M159"/>
    </row>
    <row r="160" spans="1:13" ht="21.75" hidden="1" customHeight="1">
      <c r="A160" s="225">
        <v>2</v>
      </c>
      <c r="B160" s="225">
        <v>8</v>
      </c>
      <c r="C160" s="225">
        <v>1</v>
      </c>
      <c r="D160" s="226"/>
      <c r="E160" s="227"/>
      <c r="F160" s="229"/>
      <c r="G160" s="206" t="s">
        <v>179</v>
      </c>
      <c r="H160" s="192">
        <v>127</v>
      </c>
      <c r="I160" s="224">
        <f>I161+I166</f>
        <v>0</v>
      </c>
      <c r="J160" s="245">
        <f>J161+J166</f>
        <v>0</v>
      </c>
      <c r="K160" s="224">
        <f>K161+K166</f>
        <v>0</v>
      </c>
      <c r="L160" s="223">
        <f>L161+L166</f>
        <v>0</v>
      </c>
      <c r="M160"/>
    </row>
    <row r="161" spans="1:13" ht="27" hidden="1" customHeight="1">
      <c r="A161" s="216">
        <v>2</v>
      </c>
      <c r="B161" s="212">
        <v>8</v>
      </c>
      <c r="C161" s="214">
        <v>1</v>
      </c>
      <c r="D161" s="212">
        <v>1</v>
      </c>
      <c r="E161" s="213"/>
      <c r="F161" s="215"/>
      <c r="G161" s="214" t="s">
        <v>178</v>
      </c>
      <c r="H161" s="192">
        <v>128</v>
      </c>
      <c r="I161" s="202">
        <f>I162</f>
        <v>0</v>
      </c>
      <c r="J161" s="243">
        <f>J162</f>
        <v>0</v>
      </c>
      <c r="K161" s="202">
        <f>K162</f>
        <v>0</v>
      </c>
      <c r="L161" s="201">
        <f>L162</f>
        <v>0</v>
      </c>
      <c r="M161"/>
    </row>
    <row r="162" spans="1:13" ht="23.25" hidden="1" customHeight="1">
      <c r="A162" s="216">
        <v>2</v>
      </c>
      <c r="B162" s="212">
        <v>8</v>
      </c>
      <c r="C162" s="206">
        <v>1</v>
      </c>
      <c r="D162" s="207">
        <v>1</v>
      </c>
      <c r="E162" s="205">
        <v>1</v>
      </c>
      <c r="F162" s="208"/>
      <c r="G162" s="214" t="s">
        <v>178</v>
      </c>
      <c r="H162" s="192">
        <v>129</v>
      </c>
      <c r="I162" s="224">
        <f>SUM(I163:I165)</f>
        <v>0</v>
      </c>
      <c r="J162" s="224">
        <f>SUM(J163:J165)</f>
        <v>0</v>
      </c>
      <c r="K162" s="224">
        <f>SUM(K163:K165)</f>
        <v>0</v>
      </c>
      <c r="L162" s="224">
        <f>SUM(L163:L165)</f>
        <v>0</v>
      </c>
      <c r="M162"/>
    </row>
    <row r="163" spans="1:13" ht="23.25" hidden="1" customHeight="1">
      <c r="A163" s="212">
        <v>2</v>
      </c>
      <c r="B163" s="207">
        <v>8</v>
      </c>
      <c r="C163" s="214">
        <v>1</v>
      </c>
      <c r="D163" s="212">
        <v>1</v>
      </c>
      <c r="E163" s="213">
        <v>1</v>
      </c>
      <c r="F163" s="215">
        <v>1</v>
      </c>
      <c r="G163" s="214" t="s">
        <v>177</v>
      </c>
      <c r="H163" s="192">
        <v>130</v>
      </c>
      <c r="I163" s="219">
        <v>0</v>
      </c>
      <c r="J163" s="219">
        <v>0</v>
      </c>
      <c r="K163" s="219">
        <v>0</v>
      </c>
      <c r="L163" s="219">
        <v>0</v>
      </c>
      <c r="M163"/>
    </row>
    <row r="164" spans="1:13" ht="27" hidden="1" customHeight="1">
      <c r="A164" s="225">
        <v>2</v>
      </c>
      <c r="B164" s="234">
        <v>8</v>
      </c>
      <c r="C164" s="237">
        <v>1</v>
      </c>
      <c r="D164" s="234">
        <v>1</v>
      </c>
      <c r="E164" s="235">
        <v>1</v>
      </c>
      <c r="F164" s="236">
        <v>2</v>
      </c>
      <c r="G164" s="237" t="s">
        <v>176</v>
      </c>
      <c r="H164" s="192">
        <v>131</v>
      </c>
      <c r="I164" s="263">
        <v>0</v>
      </c>
      <c r="J164" s="263">
        <v>0</v>
      </c>
      <c r="K164" s="263">
        <v>0</v>
      </c>
      <c r="L164" s="263">
        <v>0</v>
      </c>
      <c r="M164"/>
    </row>
    <row r="165" spans="1:13" hidden="1">
      <c r="A165" s="225">
        <v>2</v>
      </c>
      <c r="B165" s="234">
        <v>8</v>
      </c>
      <c r="C165" s="237">
        <v>1</v>
      </c>
      <c r="D165" s="234">
        <v>1</v>
      </c>
      <c r="E165" s="235">
        <v>1</v>
      </c>
      <c r="F165" s="236">
        <v>3</v>
      </c>
      <c r="G165" s="237" t="s">
        <v>175</v>
      </c>
      <c r="H165" s="192">
        <v>132</v>
      </c>
      <c r="I165" s="263">
        <v>0</v>
      </c>
      <c r="J165" s="264">
        <v>0</v>
      </c>
      <c r="K165" s="263">
        <v>0</v>
      </c>
      <c r="L165" s="238">
        <v>0</v>
      </c>
    </row>
    <row r="166" spans="1:13" ht="23.25" hidden="1" customHeight="1">
      <c r="A166" s="216">
        <v>2</v>
      </c>
      <c r="B166" s="212">
        <v>8</v>
      </c>
      <c r="C166" s="214">
        <v>1</v>
      </c>
      <c r="D166" s="212">
        <v>2</v>
      </c>
      <c r="E166" s="213"/>
      <c r="F166" s="215"/>
      <c r="G166" s="214" t="s">
        <v>174</v>
      </c>
      <c r="H166" s="192">
        <v>133</v>
      </c>
      <c r="I166" s="202">
        <f t="shared" ref="I166:L167" si="15">I167</f>
        <v>0</v>
      </c>
      <c r="J166" s="243">
        <f t="shared" si="15"/>
        <v>0</v>
      </c>
      <c r="K166" s="202">
        <f t="shared" si="15"/>
        <v>0</v>
      </c>
      <c r="L166" s="201">
        <f t="shared" si="15"/>
        <v>0</v>
      </c>
      <c r="M166"/>
    </row>
    <row r="167" spans="1:13" hidden="1">
      <c r="A167" s="216">
        <v>2</v>
      </c>
      <c r="B167" s="212">
        <v>8</v>
      </c>
      <c r="C167" s="214">
        <v>1</v>
      </c>
      <c r="D167" s="212">
        <v>2</v>
      </c>
      <c r="E167" s="213">
        <v>1</v>
      </c>
      <c r="F167" s="215"/>
      <c r="G167" s="214" t="s">
        <v>174</v>
      </c>
      <c r="H167" s="192">
        <v>134</v>
      </c>
      <c r="I167" s="202">
        <f t="shared" si="15"/>
        <v>0</v>
      </c>
      <c r="J167" s="243">
        <f t="shared" si="15"/>
        <v>0</v>
      </c>
      <c r="K167" s="202">
        <f t="shared" si="15"/>
        <v>0</v>
      </c>
      <c r="L167" s="201">
        <f t="shared" si="15"/>
        <v>0</v>
      </c>
    </row>
    <row r="168" spans="1:13" hidden="1">
      <c r="A168" s="225">
        <v>2</v>
      </c>
      <c r="B168" s="226">
        <v>8</v>
      </c>
      <c r="C168" s="228">
        <v>1</v>
      </c>
      <c r="D168" s="226">
        <v>2</v>
      </c>
      <c r="E168" s="227">
        <v>1</v>
      </c>
      <c r="F168" s="229">
        <v>1</v>
      </c>
      <c r="G168" s="214" t="s">
        <v>174</v>
      </c>
      <c r="H168" s="192">
        <v>135</v>
      </c>
      <c r="I168" s="265">
        <v>0</v>
      </c>
      <c r="J168" s="220">
        <v>0</v>
      </c>
      <c r="K168" s="220">
        <v>0</v>
      </c>
      <c r="L168" s="220">
        <v>0</v>
      </c>
    </row>
    <row r="169" spans="1:13" ht="93" hidden="1" customHeight="1">
      <c r="A169" s="247">
        <v>2</v>
      </c>
      <c r="B169" s="197">
        <v>9</v>
      </c>
      <c r="C169" s="199"/>
      <c r="D169" s="197"/>
      <c r="E169" s="198"/>
      <c r="F169" s="200"/>
      <c r="G169" s="199" t="s">
        <v>444</v>
      </c>
      <c r="H169" s="192">
        <v>136</v>
      </c>
      <c r="I169" s="202">
        <f>I170+I174</f>
        <v>0</v>
      </c>
      <c r="J169" s="243">
        <f>J170+J174</f>
        <v>0</v>
      </c>
      <c r="K169" s="202">
        <f>K170+K174</f>
        <v>0</v>
      </c>
      <c r="L169" s="201">
        <f>L170+L174</f>
        <v>0</v>
      </c>
      <c r="M169"/>
    </row>
    <row r="170" spans="1:13" s="228" customFormat="1" ht="39" hidden="1" customHeight="1">
      <c r="A170" s="216">
        <v>2</v>
      </c>
      <c r="B170" s="212">
        <v>9</v>
      </c>
      <c r="C170" s="214">
        <v>1</v>
      </c>
      <c r="D170" s="212"/>
      <c r="E170" s="213"/>
      <c r="F170" s="215"/>
      <c r="G170" s="214" t="s">
        <v>173</v>
      </c>
      <c r="H170" s="192">
        <v>137</v>
      </c>
      <c r="I170" s="202">
        <f t="shared" ref="I170:L172" si="16">I171</f>
        <v>0</v>
      </c>
      <c r="J170" s="243">
        <f t="shared" si="16"/>
        <v>0</v>
      </c>
      <c r="K170" s="202">
        <f t="shared" si="16"/>
        <v>0</v>
      </c>
      <c r="L170" s="201">
        <f t="shared" si="16"/>
        <v>0</v>
      </c>
    </row>
    <row r="171" spans="1:13" ht="42.75" hidden="1" customHeight="1">
      <c r="A171" s="233">
        <v>2</v>
      </c>
      <c r="B171" s="207">
        <v>9</v>
      </c>
      <c r="C171" s="206">
        <v>1</v>
      </c>
      <c r="D171" s="207">
        <v>1</v>
      </c>
      <c r="E171" s="205"/>
      <c r="F171" s="208"/>
      <c r="G171" s="214" t="s">
        <v>173</v>
      </c>
      <c r="H171" s="192">
        <v>138</v>
      </c>
      <c r="I171" s="224">
        <f t="shared" si="16"/>
        <v>0</v>
      </c>
      <c r="J171" s="245">
        <f t="shared" si="16"/>
        <v>0</v>
      </c>
      <c r="K171" s="224">
        <f t="shared" si="16"/>
        <v>0</v>
      </c>
      <c r="L171" s="223">
        <f t="shared" si="16"/>
        <v>0</v>
      </c>
      <c r="M171"/>
    </row>
    <row r="172" spans="1:13" ht="38.25" hidden="1" customHeight="1">
      <c r="A172" s="216">
        <v>2</v>
      </c>
      <c r="B172" s="212">
        <v>9</v>
      </c>
      <c r="C172" s="216">
        <v>1</v>
      </c>
      <c r="D172" s="212">
        <v>1</v>
      </c>
      <c r="E172" s="213">
        <v>1</v>
      </c>
      <c r="F172" s="215"/>
      <c r="G172" s="214" t="s">
        <v>173</v>
      </c>
      <c r="H172" s="192">
        <v>139</v>
      </c>
      <c r="I172" s="202">
        <f t="shared" si="16"/>
        <v>0</v>
      </c>
      <c r="J172" s="243">
        <f t="shared" si="16"/>
        <v>0</v>
      </c>
      <c r="K172" s="202">
        <f t="shared" si="16"/>
        <v>0</v>
      </c>
      <c r="L172" s="201">
        <f t="shared" si="16"/>
        <v>0</v>
      </c>
      <c r="M172"/>
    </row>
    <row r="173" spans="1:13" ht="38.25" hidden="1" customHeight="1">
      <c r="A173" s="233">
        <v>2</v>
      </c>
      <c r="B173" s="207">
        <v>9</v>
      </c>
      <c r="C173" s="207">
        <v>1</v>
      </c>
      <c r="D173" s="207">
        <v>1</v>
      </c>
      <c r="E173" s="205">
        <v>1</v>
      </c>
      <c r="F173" s="208">
        <v>1</v>
      </c>
      <c r="G173" s="214" t="s">
        <v>173</v>
      </c>
      <c r="H173" s="192">
        <v>140</v>
      </c>
      <c r="I173" s="260">
        <v>0</v>
      </c>
      <c r="J173" s="260">
        <v>0</v>
      </c>
      <c r="K173" s="260">
        <v>0</v>
      </c>
      <c r="L173" s="260">
        <v>0</v>
      </c>
      <c r="M173"/>
    </row>
    <row r="174" spans="1:13" ht="90.75" hidden="1" customHeight="1">
      <c r="A174" s="216">
        <v>2</v>
      </c>
      <c r="B174" s="212">
        <v>9</v>
      </c>
      <c r="C174" s="212">
        <v>2</v>
      </c>
      <c r="D174" s="212"/>
      <c r="E174" s="213"/>
      <c r="F174" s="215"/>
      <c r="G174" s="214" t="s">
        <v>444</v>
      </c>
      <c r="H174" s="192">
        <v>141</v>
      </c>
      <c r="I174" s="202">
        <f>SUM(I175+I180)</f>
        <v>0</v>
      </c>
      <c r="J174" s="202">
        <f>SUM(J175+J180)</f>
        <v>0</v>
      </c>
      <c r="K174" s="202">
        <f>SUM(K175+K180)</f>
        <v>0</v>
      </c>
      <c r="L174" s="202">
        <f>SUM(L175+L180)</f>
        <v>0</v>
      </c>
      <c r="M174"/>
    </row>
    <row r="175" spans="1:13" ht="91.5" hidden="1" customHeight="1">
      <c r="A175" s="216">
        <v>2</v>
      </c>
      <c r="B175" s="212">
        <v>9</v>
      </c>
      <c r="C175" s="212">
        <v>2</v>
      </c>
      <c r="D175" s="207">
        <v>1</v>
      </c>
      <c r="E175" s="205"/>
      <c r="F175" s="208"/>
      <c r="G175" s="214" t="s">
        <v>445</v>
      </c>
      <c r="H175" s="192">
        <v>142</v>
      </c>
      <c r="I175" s="224">
        <f>I176</f>
        <v>0</v>
      </c>
      <c r="J175" s="245">
        <f>J176</f>
        <v>0</v>
      </c>
      <c r="K175" s="224">
        <f>K176</f>
        <v>0</v>
      </c>
      <c r="L175" s="223">
        <f>L176</f>
        <v>0</v>
      </c>
      <c r="M175"/>
    </row>
    <row r="176" spans="1:13" ht="93" hidden="1" customHeight="1">
      <c r="A176" s="233">
        <v>2</v>
      </c>
      <c r="B176" s="207">
        <v>9</v>
      </c>
      <c r="C176" s="207">
        <v>2</v>
      </c>
      <c r="D176" s="212">
        <v>1</v>
      </c>
      <c r="E176" s="213">
        <v>1</v>
      </c>
      <c r="F176" s="215"/>
      <c r="G176" s="214" t="s">
        <v>445</v>
      </c>
      <c r="H176" s="192">
        <v>143</v>
      </c>
      <c r="I176" s="202">
        <f>SUM(I177:I179)</f>
        <v>0</v>
      </c>
      <c r="J176" s="243">
        <f>SUM(J177:J179)</f>
        <v>0</v>
      </c>
      <c r="K176" s="202">
        <f>SUM(K177:K179)</f>
        <v>0</v>
      </c>
      <c r="L176" s="201">
        <f>SUM(L177:L179)</f>
        <v>0</v>
      </c>
      <c r="M176"/>
    </row>
    <row r="177" spans="1:13" ht="105" hidden="1" customHeight="1">
      <c r="A177" s="225">
        <v>2</v>
      </c>
      <c r="B177" s="234">
        <v>9</v>
      </c>
      <c r="C177" s="234">
        <v>2</v>
      </c>
      <c r="D177" s="234">
        <v>1</v>
      </c>
      <c r="E177" s="235">
        <v>1</v>
      </c>
      <c r="F177" s="236">
        <v>1</v>
      </c>
      <c r="G177" s="214" t="s">
        <v>446</v>
      </c>
      <c r="H177" s="192">
        <v>144</v>
      </c>
      <c r="I177" s="263">
        <v>0</v>
      </c>
      <c r="J177" s="218">
        <v>0</v>
      </c>
      <c r="K177" s="218">
        <v>0</v>
      </c>
      <c r="L177" s="218">
        <v>0</v>
      </c>
      <c r="M177"/>
    </row>
    <row r="178" spans="1:13" ht="107.25" hidden="1" customHeight="1">
      <c r="A178" s="216">
        <v>2</v>
      </c>
      <c r="B178" s="212">
        <v>9</v>
      </c>
      <c r="C178" s="212">
        <v>2</v>
      </c>
      <c r="D178" s="212">
        <v>1</v>
      </c>
      <c r="E178" s="213">
        <v>1</v>
      </c>
      <c r="F178" s="215">
        <v>2</v>
      </c>
      <c r="G178" s="214" t="s">
        <v>447</v>
      </c>
      <c r="H178" s="192">
        <v>145</v>
      </c>
      <c r="I178" s="219">
        <v>0</v>
      </c>
      <c r="J178" s="266">
        <v>0</v>
      </c>
      <c r="K178" s="266">
        <v>0</v>
      </c>
      <c r="L178" s="266">
        <v>0</v>
      </c>
      <c r="M178"/>
    </row>
    <row r="179" spans="1:13" ht="104.25" hidden="1" customHeight="1">
      <c r="A179" s="216">
        <v>2</v>
      </c>
      <c r="B179" s="212">
        <v>9</v>
      </c>
      <c r="C179" s="212">
        <v>2</v>
      </c>
      <c r="D179" s="212">
        <v>1</v>
      </c>
      <c r="E179" s="213">
        <v>1</v>
      </c>
      <c r="F179" s="215">
        <v>3</v>
      </c>
      <c r="G179" s="214" t="s">
        <v>448</v>
      </c>
      <c r="H179" s="192">
        <v>146</v>
      </c>
      <c r="I179" s="219">
        <v>0</v>
      </c>
      <c r="J179" s="219">
        <v>0</v>
      </c>
      <c r="K179" s="219">
        <v>0</v>
      </c>
      <c r="L179" s="219">
        <v>0</v>
      </c>
      <c r="M179"/>
    </row>
    <row r="180" spans="1:13" ht="92.25" hidden="1" customHeight="1">
      <c r="A180" s="267">
        <v>2</v>
      </c>
      <c r="B180" s="267">
        <v>9</v>
      </c>
      <c r="C180" s="267">
        <v>2</v>
      </c>
      <c r="D180" s="267">
        <v>2</v>
      </c>
      <c r="E180" s="267"/>
      <c r="F180" s="267"/>
      <c r="G180" s="214" t="s">
        <v>449</v>
      </c>
      <c r="H180" s="192">
        <v>147</v>
      </c>
      <c r="I180" s="202">
        <f>I181</f>
        <v>0</v>
      </c>
      <c r="J180" s="243">
        <f>J181</f>
        <v>0</v>
      </c>
      <c r="K180" s="202">
        <f>K181</f>
        <v>0</v>
      </c>
      <c r="L180" s="201">
        <f>L181</f>
        <v>0</v>
      </c>
      <c r="M180"/>
    </row>
    <row r="181" spans="1:13" ht="91.5" hidden="1" customHeight="1">
      <c r="A181" s="216">
        <v>2</v>
      </c>
      <c r="B181" s="212">
        <v>9</v>
      </c>
      <c r="C181" s="212">
        <v>2</v>
      </c>
      <c r="D181" s="212">
        <v>2</v>
      </c>
      <c r="E181" s="213">
        <v>1</v>
      </c>
      <c r="F181" s="215"/>
      <c r="G181" s="214" t="s">
        <v>449</v>
      </c>
      <c r="H181" s="192">
        <v>148</v>
      </c>
      <c r="I181" s="224">
        <f>SUM(I182:I184)</f>
        <v>0</v>
      </c>
      <c r="J181" s="224">
        <f>SUM(J182:J184)</f>
        <v>0</v>
      </c>
      <c r="K181" s="224">
        <f>SUM(K182:K184)</f>
        <v>0</v>
      </c>
      <c r="L181" s="224">
        <f>SUM(L182:L184)</f>
        <v>0</v>
      </c>
      <c r="M181"/>
    </row>
    <row r="182" spans="1:13" ht="105" hidden="1" customHeight="1">
      <c r="A182" s="216">
        <v>2</v>
      </c>
      <c r="B182" s="212">
        <v>9</v>
      </c>
      <c r="C182" s="212">
        <v>2</v>
      </c>
      <c r="D182" s="212">
        <v>2</v>
      </c>
      <c r="E182" s="212">
        <v>1</v>
      </c>
      <c r="F182" s="215">
        <v>1</v>
      </c>
      <c r="G182" s="214" t="s">
        <v>450</v>
      </c>
      <c r="H182" s="192">
        <v>149</v>
      </c>
      <c r="I182" s="219">
        <v>0</v>
      </c>
      <c r="J182" s="218">
        <v>0</v>
      </c>
      <c r="K182" s="218">
        <v>0</v>
      </c>
      <c r="L182" s="218">
        <v>0</v>
      </c>
      <c r="M182"/>
    </row>
    <row r="183" spans="1:13" ht="105" hidden="1" customHeight="1">
      <c r="A183" s="226">
        <v>2</v>
      </c>
      <c r="B183" s="228">
        <v>9</v>
      </c>
      <c r="C183" s="226">
        <v>2</v>
      </c>
      <c r="D183" s="227">
        <v>2</v>
      </c>
      <c r="E183" s="227">
        <v>1</v>
      </c>
      <c r="F183" s="229">
        <v>2</v>
      </c>
      <c r="G183" s="214" t="s">
        <v>451</v>
      </c>
      <c r="H183" s="192">
        <v>150</v>
      </c>
      <c r="I183" s="218">
        <v>0</v>
      </c>
      <c r="J183" s="220">
        <v>0</v>
      </c>
      <c r="K183" s="220">
        <v>0</v>
      </c>
      <c r="L183" s="220">
        <v>0</v>
      </c>
      <c r="M183"/>
    </row>
    <row r="184" spans="1:13" ht="104.25" hidden="1" customHeight="1">
      <c r="A184" s="212">
        <v>2</v>
      </c>
      <c r="B184" s="237">
        <v>9</v>
      </c>
      <c r="C184" s="234">
        <v>2</v>
      </c>
      <c r="D184" s="235">
        <v>2</v>
      </c>
      <c r="E184" s="235">
        <v>1</v>
      </c>
      <c r="F184" s="236">
        <v>3</v>
      </c>
      <c r="G184" s="214" t="s">
        <v>452</v>
      </c>
      <c r="H184" s="192">
        <v>151</v>
      </c>
      <c r="I184" s="266">
        <v>0</v>
      </c>
      <c r="J184" s="266">
        <v>0</v>
      </c>
      <c r="K184" s="266">
        <v>0</v>
      </c>
      <c r="L184" s="266">
        <v>0</v>
      </c>
      <c r="M184"/>
    </row>
    <row r="185" spans="1:13" ht="76.5" customHeight="1">
      <c r="A185" s="197">
        <v>3</v>
      </c>
      <c r="B185" s="199"/>
      <c r="C185" s="197"/>
      <c r="D185" s="198"/>
      <c r="E185" s="198"/>
      <c r="F185" s="200"/>
      <c r="G185" s="252" t="s">
        <v>172</v>
      </c>
      <c r="H185" s="192">
        <v>152</v>
      </c>
      <c r="I185" s="201">
        <f>SUM(I186+I239+I304)</f>
        <v>82366</v>
      </c>
      <c r="J185" s="243">
        <f>SUM(J186+J239+J304)</f>
        <v>82366</v>
      </c>
      <c r="K185" s="202">
        <f>SUM(K186+K239+K304)</f>
        <v>82304.259999999995</v>
      </c>
      <c r="L185" s="201">
        <f>SUM(L186+L239+L304)</f>
        <v>82304.259999999995</v>
      </c>
      <c r="M185"/>
    </row>
    <row r="186" spans="1:13" ht="34.5" customHeight="1">
      <c r="A186" s="247">
        <v>3</v>
      </c>
      <c r="B186" s="197">
        <v>1</v>
      </c>
      <c r="C186" s="222"/>
      <c r="D186" s="204"/>
      <c r="E186" s="204"/>
      <c r="F186" s="262"/>
      <c r="G186" s="242" t="s">
        <v>171</v>
      </c>
      <c r="H186" s="192">
        <v>153</v>
      </c>
      <c r="I186" s="201">
        <f>SUM(I187+I210+I217+I229+I233)</f>
        <v>82366</v>
      </c>
      <c r="J186" s="223">
        <f>SUM(J187+J210+J217+J229+J233)</f>
        <v>82366</v>
      </c>
      <c r="K186" s="223">
        <f>SUM(K187+K210+K217+K229+K233)</f>
        <v>82304.259999999995</v>
      </c>
      <c r="L186" s="223">
        <f>SUM(L187+L210+L217+L229+L233)</f>
        <v>82304.259999999995</v>
      </c>
      <c r="M186"/>
    </row>
    <row r="187" spans="1:13" ht="30.75" customHeight="1">
      <c r="A187" s="207">
        <v>3</v>
      </c>
      <c r="B187" s="206">
        <v>1</v>
      </c>
      <c r="C187" s="207">
        <v>1</v>
      </c>
      <c r="D187" s="205"/>
      <c r="E187" s="205"/>
      <c r="F187" s="268"/>
      <c r="G187" s="216" t="s">
        <v>170</v>
      </c>
      <c r="H187" s="192">
        <v>154</v>
      </c>
      <c r="I187" s="223">
        <f>SUM(I188+I191+I196+I202+I207)</f>
        <v>82366</v>
      </c>
      <c r="J187" s="243">
        <f>SUM(J188+J191+J196+J202+J207)</f>
        <v>82366</v>
      </c>
      <c r="K187" s="202">
        <f>SUM(K188+K191+K196+K202+K207)</f>
        <v>82304.259999999995</v>
      </c>
      <c r="L187" s="201">
        <f>SUM(L188+L191+L196+L202+L207)</f>
        <v>82304.259999999995</v>
      </c>
      <c r="M187"/>
    </row>
    <row r="188" spans="1:13" ht="33" hidden="1" customHeight="1">
      <c r="A188" s="212">
        <v>3</v>
      </c>
      <c r="B188" s="214">
        <v>1</v>
      </c>
      <c r="C188" s="212">
        <v>1</v>
      </c>
      <c r="D188" s="213">
        <v>1</v>
      </c>
      <c r="E188" s="213"/>
      <c r="F188" s="269"/>
      <c r="G188" s="216" t="s">
        <v>169</v>
      </c>
      <c r="H188" s="192">
        <v>155</v>
      </c>
      <c r="I188" s="201">
        <f t="shared" ref="I188:L189" si="17">I189</f>
        <v>0</v>
      </c>
      <c r="J188" s="245">
        <f t="shared" si="17"/>
        <v>0</v>
      </c>
      <c r="K188" s="224">
        <f t="shared" si="17"/>
        <v>0</v>
      </c>
      <c r="L188" s="223">
        <f t="shared" si="17"/>
        <v>0</v>
      </c>
      <c r="M188"/>
    </row>
    <row r="189" spans="1:13" ht="24" hidden="1" customHeight="1">
      <c r="A189" s="212">
        <v>3</v>
      </c>
      <c r="B189" s="214">
        <v>1</v>
      </c>
      <c r="C189" s="212">
        <v>1</v>
      </c>
      <c r="D189" s="213">
        <v>1</v>
      </c>
      <c r="E189" s="213">
        <v>1</v>
      </c>
      <c r="F189" s="248"/>
      <c r="G189" s="216" t="s">
        <v>169</v>
      </c>
      <c r="H189" s="192">
        <v>156</v>
      </c>
      <c r="I189" s="223">
        <f t="shared" si="17"/>
        <v>0</v>
      </c>
      <c r="J189" s="201">
        <f t="shared" si="17"/>
        <v>0</v>
      </c>
      <c r="K189" s="201">
        <f t="shared" si="17"/>
        <v>0</v>
      </c>
      <c r="L189" s="201">
        <f t="shared" si="17"/>
        <v>0</v>
      </c>
      <c r="M189"/>
    </row>
    <row r="190" spans="1:13" ht="31.5" hidden="1" customHeight="1">
      <c r="A190" s="212">
        <v>3</v>
      </c>
      <c r="B190" s="214">
        <v>1</v>
      </c>
      <c r="C190" s="212">
        <v>1</v>
      </c>
      <c r="D190" s="213">
        <v>1</v>
      </c>
      <c r="E190" s="213">
        <v>1</v>
      </c>
      <c r="F190" s="248">
        <v>1</v>
      </c>
      <c r="G190" s="216" t="s">
        <v>169</v>
      </c>
      <c r="H190" s="192">
        <v>157</v>
      </c>
      <c r="I190" s="220">
        <v>0</v>
      </c>
      <c r="J190" s="220">
        <v>0</v>
      </c>
      <c r="K190" s="220">
        <v>0</v>
      </c>
      <c r="L190" s="220">
        <v>0</v>
      </c>
      <c r="M190"/>
    </row>
    <row r="191" spans="1:13" ht="27.75" customHeight="1">
      <c r="A191" s="207">
        <v>3</v>
      </c>
      <c r="B191" s="205">
        <v>1</v>
      </c>
      <c r="C191" s="205">
        <v>1</v>
      </c>
      <c r="D191" s="205">
        <v>2</v>
      </c>
      <c r="E191" s="205"/>
      <c r="F191" s="208"/>
      <c r="G191" s="206" t="s">
        <v>168</v>
      </c>
      <c r="H191" s="192">
        <v>158</v>
      </c>
      <c r="I191" s="223">
        <f>I192</f>
        <v>5600</v>
      </c>
      <c r="J191" s="245">
        <f>J192</f>
        <v>5600</v>
      </c>
      <c r="K191" s="224">
        <f>K192</f>
        <v>5550.01</v>
      </c>
      <c r="L191" s="223">
        <f>L192</f>
        <v>5550.01</v>
      </c>
      <c r="M191"/>
    </row>
    <row r="192" spans="1:13" ht="27.75" customHeight="1">
      <c r="A192" s="212">
        <v>3</v>
      </c>
      <c r="B192" s="213">
        <v>1</v>
      </c>
      <c r="C192" s="213">
        <v>1</v>
      </c>
      <c r="D192" s="213">
        <v>2</v>
      </c>
      <c r="E192" s="213">
        <v>1</v>
      </c>
      <c r="F192" s="215"/>
      <c r="G192" s="206" t="s">
        <v>168</v>
      </c>
      <c r="H192" s="192">
        <v>159</v>
      </c>
      <c r="I192" s="201">
        <f>SUM(I193:I195)</f>
        <v>5600</v>
      </c>
      <c r="J192" s="243">
        <f>SUM(J193:J195)</f>
        <v>5600</v>
      </c>
      <c r="K192" s="202">
        <f>SUM(K193:K195)</f>
        <v>5550.01</v>
      </c>
      <c r="L192" s="201">
        <f>SUM(L193:L195)</f>
        <v>5550.01</v>
      </c>
      <c r="M192"/>
    </row>
    <row r="193" spans="1:13" ht="27" hidden="1" customHeight="1">
      <c r="A193" s="207">
        <v>3</v>
      </c>
      <c r="B193" s="205">
        <v>1</v>
      </c>
      <c r="C193" s="205">
        <v>1</v>
      </c>
      <c r="D193" s="205">
        <v>2</v>
      </c>
      <c r="E193" s="205">
        <v>1</v>
      </c>
      <c r="F193" s="208">
        <v>1</v>
      </c>
      <c r="G193" s="206" t="s">
        <v>167</v>
      </c>
      <c r="H193" s="192">
        <v>160</v>
      </c>
      <c r="I193" s="218">
        <v>0</v>
      </c>
      <c r="J193" s="218">
        <v>0</v>
      </c>
      <c r="K193" s="218">
        <v>0</v>
      </c>
      <c r="L193" s="266">
        <v>0</v>
      </c>
      <c r="M193"/>
    </row>
    <row r="194" spans="1:13" ht="27" hidden="1" customHeight="1">
      <c r="A194" s="212">
        <v>3</v>
      </c>
      <c r="B194" s="213">
        <v>1</v>
      </c>
      <c r="C194" s="213">
        <v>1</v>
      </c>
      <c r="D194" s="213">
        <v>2</v>
      </c>
      <c r="E194" s="213">
        <v>1</v>
      </c>
      <c r="F194" s="215">
        <v>2</v>
      </c>
      <c r="G194" s="214" t="s">
        <v>166</v>
      </c>
      <c r="H194" s="192">
        <v>161</v>
      </c>
      <c r="I194" s="220">
        <v>0</v>
      </c>
      <c r="J194" s="220">
        <v>0</v>
      </c>
      <c r="K194" s="220">
        <v>0</v>
      </c>
      <c r="L194" s="220">
        <v>0</v>
      </c>
      <c r="M194"/>
    </row>
    <row r="195" spans="1:13" ht="26.25" customHeight="1">
      <c r="A195" s="207">
        <v>3</v>
      </c>
      <c r="B195" s="205">
        <v>1</v>
      </c>
      <c r="C195" s="205">
        <v>1</v>
      </c>
      <c r="D195" s="205">
        <v>2</v>
      </c>
      <c r="E195" s="205">
        <v>1</v>
      </c>
      <c r="F195" s="208">
        <v>3</v>
      </c>
      <c r="G195" s="206" t="s">
        <v>165</v>
      </c>
      <c r="H195" s="192">
        <v>162</v>
      </c>
      <c r="I195" s="218">
        <v>5600</v>
      </c>
      <c r="J195" s="218">
        <v>5600</v>
      </c>
      <c r="K195" s="218">
        <v>5550.01</v>
      </c>
      <c r="L195" s="266">
        <v>5550.01</v>
      </c>
      <c r="M195"/>
    </row>
    <row r="196" spans="1:13" ht="27.75" customHeight="1">
      <c r="A196" s="212">
        <v>3</v>
      </c>
      <c r="B196" s="213">
        <v>1</v>
      </c>
      <c r="C196" s="213">
        <v>1</v>
      </c>
      <c r="D196" s="213">
        <v>3</v>
      </c>
      <c r="E196" s="213"/>
      <c r="F196" s="215"/>
      <c r="G196" s="214" t="s">
        <v>164</v>
      </c>
      <c r="H196" s="192">
        <v>163</v>
      </c>
      <c r="I196" s="201">
        <f>I197</f>
        <v>5566</v>
      </c>
      <c r="J196" s="243">
        <f>J197</f>
        <v>5566</v>
      </c>
      <c r="K196" s="202">
        <f>K197</f>
        <v>5566</v>
      </c>
      <c r="L196" s="201">
        <f>L197</f>
        <v>5566</v>
      </c>
      <c r="M196"/>
    </row>
    <row r="197" spans="1:13" ht="23.25" customHeight="1">
      <c r="A197" s="212">
        <v>3</v>
      </c>
      <c r="B197" s="213">
        <v>1</v>
      </c>
      <c r="C197" s="213">
        <v>1</v>
      </c>
      <c r="D197" s="213">
        <v>3</v>
      </c>
      <c r="E197" s="213">
        <v>1</v>
      </c>
      <c r="F197" s="215"/>
      <c r="G197" s="214" t="s">
        <v>164</v>
      </c>
      <c r="H197" s="192">
        <v>164</v>
      </c>
      <c r="I197" s="201">
        <f>SUM(I198:I201)</f>
        <v>5566</v>
      </c>
      <c r="J197" s="201">
        <f>SUM(J198:J201)</f>
        <v>5566</v>
      </c>
      <c r="K197" s="201">
        <f>SUM(K198:K201)</f>
        <v>5566</v>
      </c>
      <c r="L197" s="201">
        <f>SUM(L198:L201)</f>
        <v>5566</v>
      </c>
      <c r="M197"/>
    </row>
    <row r="198" spans="1:13" ht="23.25" hidden="1" customHeight="1">
      <c r="A198" s="212">
        <v>3</v>
      </c>
      <c r="B198" s="213">
        <v>1</v>
      </c>
      <c r="C198" s="213">
        <v>1</v>
      </c>
      <c r="D198" s="213">
        <v>3</v>
      </c>
      <c r="E198" s="213">
        <v>1</v>
      </c>
      <c r="F198" s="215">
        <v>1</v>
      </c>
      <c r="G198" s="214" t="s">
        <v>163</v>
      </c>
      <c r="H198" s="192">
        <v>165</v>
      </c>
      <c r="I198" s="220">
        <v>0</v>
      </c>
      <c r="J198" s="220">
        <v>0</v>
      </c>
      <c r="K198" s="220">
        <v>0</v>
      </c>
      <c r="L198" s="266">
        <v>0</v>
      </c>
      <c r="M198"/>
    </row>
    <row r="199" spans="1:13" ht="29.25" hidden="1" customHeight="1">
      <c r="A199" s="212">
        <v>3</v>
      </c>
      <c r="B199" s="213">
        <v>1</v>
      </c>
      <c r="C199" s="213">
        <v>1</v>
      </c>
      <c r="D199" s="213">
        <v>3</v>
      </c>
      <c r="E199" s="213">
        <v>1</v>
      </c>
      <c r="F199" s="215">
        <v>2</v>
      </c>
      <c r="G199" s="214" t="s">
        <v>162</v>
      </c>
      <c r="H199" s="192">
        <v>166</v>
      </c>
      <c r="I199" s="218">
        <v>0</v>
      </c>
      <c r="J199" s="220">
        <v>0</v>
      </c>
      <c r="K199" s="220">
        <v>0</v>
      </c>
      <c r="L199" s="220">
        <v>0</v>
      </c>
      <c r="M199"/>
    </row>
    <row r="200" spans="1:13" ht="27" hidden="1" customHeight="1">
      <c r="A200" s="212">
        <v>3</v>
      </c>
      <c r="B200" s="213">
        <v>1</v>
      </c>
      <c r="C200" s="213">
        <v>1</v>
      </c>
      <c r="D200" s="213">
        <v>3</v>
      </c>
      <c r="E200" s="213">
        <v>1</v>
      </c>
      <c r="F200" s="215">
        <v>3</v>
      </c>
      <c r="G200" s="216" t="s">
        <v>161</v>
      </c>
      <c r="H200" s="192">
        <v>167</v>
      </c>
      <c r="I200" s="218">
        <v>0</v>
      </c>
      <c r="J200" s="238">
        <v>0</v>
      </c>
      <c r="K200" s="238">
        <v>0</v>
      </c>
      <c r="L200" s="238">
        <v>0</v>
      </c>
      <c r="M200"/>
    </row>
    <row r="201" spans="1:13" ht="25.5" customHeight="1">
      <c r="A201" s="226">
        <v>3</v>
      </c>
      <c r="B201" s="227">
        <v>1</v>
      </c>
      <c r="C201" s="227">
        <v>1</v>
      </c>
      <c r="D201" s="227">
        <v>3</v>
      </c>
      <c r="E201" s="227">
        <v>1</v>
      </c>
      <c r="F201" s="229">
        <v>4</v>
      </c>
      <c r="G201" s="165" t="s">
        <v>160</v>
      </c>
      <c r="H201" s="192">
        <v>168</v>
      </c>
      <c r="I201" s="270">
        <v>5566</v>
      </c>
      <c r="J201" s="271">
        <v>5566</v>
      </c>
      <c r="K201" s="220">
        <v>5566</v>
      </c>
      <c r="L201" s="220">
        <v>5566</v>
      </c>
      <c r="M201"/>
    </row>
    <row r="202" spans="1:13" ht="27" hidden="1" customHeight="1">
      <c r="A202" s="226">
        <v>3</v>
      </c>
      <c r="B202" s="227">
        <v>1</v>
      </c>
      <c r="C202" s="227">
        <v>1</v>
      </c>
      <c r="D202" s="227">
        <v>4</v>
      </c>
      <c r="E202" s="227"/>
      <c r="F202" s="229"/>
      <c r="G202" s="228" t="s">
        <v>159</v>
      </c>
      <c r="H202" s="192">
        <v>169</v>
      </c>
      <c r="I202" s="201">
        <f>I203</f>
        <v>0</v>
      </c>
      <c r="J202" s="246">
        <f>J203</f>
        <v>0</v>
      </c>
      <c r="K202" s="210">
        <f>K203</f>
        <v>0</v>
      </c>
      <c r="L202" s="211">
        <f>L203</f>
        <v>0</v>
      </c>
      <c r="M202"/>
    </row>
    <row r="203" spans="1:13" ht="27.75" hidden="1" customHeight="1">
      <c r="A203" s="212">
        <v>3</v>
      </c>
      <c r="B203" s="213">
        <v>1</v>
      </c>
      <c r="C203" s="213">
        <v>1</v>
      </c>
      <c r="D203" s="213">
        <v>4</v>
      </c>
      <c r="E203" s="213">
        <v>1</v>
      </c>
      <c r="F203" s="215"/>
      <c r="G203" s="228" t="s">
        <v>159</v>
      </c>
      <c r="H203" s="192">
        <v>170</v>
      </c>
      <c r="I203" s="223">
        <f>SUM(I204:I206)</f>
        <v>0</v>
      </c>
      <c r="J203" s="243">
        <f>SUM(J204:J206)</f>
        <v>0</v>
      </c>
      <c r="K203" s="202">
        <f>SUM(K204:K206)</f>
        <v>0</v>
      </c>
      <c r="L203" s="201">
        <f>SUM(L204:L206)</f>
        <v>0</v>
      </c>
      <c r="M203"/>
    </row>
    <row r="204" spans="1:13" ht="24.75" hidden="1" customHeight="1">
      <c r="A204" s="212">
        <v>3</v>
      </c>
      <c r="B204" s="213">
        <v>1</v>
      </c>
      <c r="C204" s="213">
        <v>1</v>
      </c>
      <c r="D204" s="213">
        <v>4</v>
      </c>
      <c r="E204" s="213">
        <v>1</v>
      </c>
      <c r="F204" s="215">
        <v>1</v>
      </c>
      <c r="G204" s="214" t="s">
        <v>158</v>
      </c>
      <c r="H204" s="192">
        <v>171</v>
      </c>
      <c r="I204" s="220">
        <v>0</v>
      </c>
      <c r="J204" s="220">
        <v>0</v>
      </c>
      <c r="K204" s="220">
        <v>0</v>
      </c>
      <c r="L204" s="266">
        <v>0</v>
      </c>
      <c r="M204"/>
    </row>
    <row r="205" spans="1:13" ht="25.5" hidden="1" customHeight="1">
      <c r="A205" s="207">
        <v>3</v>
      </c>
      <c r="B205" s="205">
        <v>1</v>
      </c>
      <c r="C205" s="205">
        <v>1</v>
      </c>
      <c r="D205" s="205">
        <v>4</v>
      </c>
      <c r="E205" s="205">
        <v>1</v>
      </c>
      <c r="F205" s="208">
        <v>2</v>
      </c>
      <c r="G205" s="206" t="s">
        <v>157</v>
      </c>
      <c r="H205" s="192">
        <v>172</v>
      </c>
      <c r="I205" s="218">
        <v>0</v>
      </c>
      <c r="J205" s="218">
        <v>0</v>
      </c>
      <c r="K205" s="219">
        <v>0</v>
      </c>
      <c r="L205" s="220">
        <v>0</v>
      </c>
      <c r="M205"/>
    </row>
    <row r="206" spans="1:13" ht="31.5" hidden="1" customHeight="1">
      <c r="A206" s="212">
        <v>3</v>
      </c>
      <c r="B206" s="213">
        <v>1</v>
      </c>
      <c r="C206" s="213">
        <v>1</v>
      </c>
      <c r="D206" s="213">
        <v>4</v>
      </c>
      <c r="E206" s="213">
        <v>1</v>
      </c>
      <c r="F206" s="215">
        <v>3</v>
      </c>
      <c r="G206" s="214" t="s">
        <v>156</v>
      </c>
      <c r="H206" s="192">
        <v>173</v>
      </c>
      <c r="I206" s="218">
        <v>0</v>
      </c>
      <c r="J206" s="218">
        <v>0</v>
      </c>
      <c r="K206" s="218">
        <v>0</v>
      </c>
      <c r="L206" s="220">
        <v>0</v>
      </c>
      <c r="M206"/>
    </row>
    <row r="207" spans="1:13" ht="25.5" customHeight="1">
      <c r="A207" s="212">
        <v>3</v>
      </c>
      <c r="B207" s="213">
        <v>1</v>
      </c>
      <c r="C207" s="213">
        <v>1</v>
      </c>
      <c r="D207" s="213">
        <v>5</v>
      </c>
      <c r="E207" s="213"/>
      <c r="F207" s="215"/>
      <c r="G207" s="214" t="s">
        <v>155</v>
      </c>
      <c r="H207" s="192">
        <v>174</v>
      </c>
      <c r="I207" s="201">
        <f t="shared" ref="I207:L208" si="18">I208</f>
        <v>71200</v>
      </c>
      <c r="J207" s="243">
        <f t="shared" si="18"/>
        <v>71200</v>
      </c>
      <c r="K207" s="202">
        <f t="shared" si="18"/>
        <v>71188.25</v>
      </c>
      <c r="L207" s="201">
        <f t="shared" si="18"/>
        <v>71188.25</v>
      </c>
      <c r="M207"/>
    </row>
    <row r="208" spans="1:13" ht="26.25" customHeight="1">
      <c r="A208" s="226">
        <v>3</v>
      </c>
      <c r="B208" s="227">
        <v>1</v>
      </c>
      <c r="C208" s="227">
        <v>1</v>
      </c>
      <c r="D208" s="227">
        <v>5</v>
      </c>
      <c r="E208" s="227">
        <v>1</v>
      </c>
      <c r="F208" s="229"/>
      <c r="G208" s="214" t="s">
        <v>155</v>
      </c>
      <c r="H208" s="192">
        <v>175</v>
      </c>
      <c r="I208" s="202">
        <f t="shared" si="18"/>
        <v>71200</v>
      </c>
      <c r="J208" s="202">
        <f t="shared" si="18"/>
        <v>71200</v>
      </c>
      <c r="K208" s="202">
        <f t="shared" si="18"/>
        <v>71188.25</v>
      </c>
      <c r="L208" s="202">
        <f t="shared" si="18"/>
        <v>71188.25</v>
      </c>
      <c r="M208"/>
    </row>
    <row r="209" spans="1:16" ht="27" customHeight="1">
      <c r="A209" s="212">
        <v>3</v>
      </c>
      <c r="B209" s="213">
        <v>1</v>
      </c>
      <c r="C209" s="213">
        <v>1</v>
      </c>
      <c r="D209" s="213">
        <v>5</v>
      </c>
      <c r="E209" s="213">
        <v>1</v>
      </c>
      <c r="F209" s="215">
        <v>1</v>
      </c>
      <c r="G209" s="214" t="s">
        <v>155</v>
      </c>
      <c r="H209" s="192">
        <v>176</v>
      </c>
      <c r="I209" s="218">
        <v>71200</v>
      </c>
      <c r="J209" s="220">
        <v>71200</v>
      </c>
      <c r="K209" s="220">
        <v>71188.25</v>
      </c>
      <c r="L209" s="220">
        <v>71188.25</v>
      </c>
      <c r="M209"/>
    </row>
    <row r="210" spans="1:16" ht="26.25" hidden="1" customHeight="1">
      <c r="A210" s="226">
        <v>3</v>
      </c>
      <c r="B210" s="227">
        <v>1</v>
      </c>
      <c r="C210" s="227">
        <v>2</v>
      </c>
      <c r="D210" s="227"/>
      <c r="E210" s="227"/>
      <c r="F210" s="229"/>
      <c r="G210" s="228" t="s">
        <v>154</v>
      </c>
      <c r="H210" s="192">
        <v>177</v>
      </c>
      <c r="I210" s="201">
        <f t="shared" ref="I210:L211" si="19">I211</f>
        <v>0</v>
      </c>
      <c r="J210" s="246">
        <f t="shared" si="19"/>
        <v>0</v>
      </c>
      <c r="K210" s="210">
        <f t="shared" si="19"/>
        <v>0</v>
      </c>
      <c r="L210" s="211">
        <f t="shared" si="19"/>
        <v>0</v>
      </c>
      <c r="M210"/>
    </row>
    <row r="211" spans="1:16" ht="25.5" hidden="1" customHeight="1">
      <c r="A211" s="212">
        <v>3</v>
      </c>
      <c r="B211" s="213">
        <v>1</v>
      </c>
      <c r="C211" s="213">
        <v>2</v>
      </c>
      <c r="D211" s="213">
        <v>1</v>
      </c>
      <c r="E211" s="213"/>
      <c r="F211" s="215"/>
      <c r="G211" s="228" t="s">
        <v>154</v>
      </c>
      <c r="H211" s="192">
        <v>178</v>
      </c>
      <c r="I211" s="223">
        <f t="shared" si="19"/>
        <v>0</v>
      </c>
      <c r="J211" s="243">
        <f t="shared" si="19"/>
        <v>0</v>
      </c>
      <c r="K211" s="202">
        <f t="shared" si="19"/>
        <v>0</v>
      </c>
      <c r="L211" s="201">
        <f t="shared" si="19"/>
        <v>0</v>
      </c>
      <c r="M211"/>
    </row>
    <row r="212" spans="1:16" ht="26.25" hidden="1" customHeight="1">
      <c r="A212" s="207">
        <v>3</v>
      </c>
      <c r="B212" s="205">
        <v>1</v>
      </c>
      <c r="C212" s="205">
        <v>2</v>
      </c>
      <c r="D212" s="205">
        <v>1</v>
      </c>
      <c r="E212" s="205">
        <v>1</v>
      </c>
      <c r="F212" s="208"/>
      <c r="G212" s="228" t="s">
        <v>154</v>
      </c>
      <c r="H212" s="192">
        <v>179</v>
      </c>
      <c r="I212" s="201">
        <f>SUM(I213:I216)</f>
        <v>0</v>
      </c>
      <c r="J212" s="245">
        <f>SUM(J213:J216)</f>
        <v>0</v>
      </c>
      <c r="K212" s="224">
        <f>SUM(K213:K216)</f>
        <v>0</v>
      </c>
      <c r="L212" s="223">
        <f>SUM(L213:L216)</f>
        <v>0</v>
      </c>
      <c r="M212"/>
    </row>
    <row r="213" spans="1:16" ht="41.25" hidden="1" customHeight="1">
      <c r="A213" s="212">
        <v>3</v>
      </c>
      <c r="B213" s="213">
        <v>1</v>
      </c>
      <c r="C213" s="213">
        <v>2</v>
      </c>
      <c r="D213" s="213">
        <v>1</v>
      </c>
      <c r="E213" s="213">
        <v>1</v>
      </c>
      <c r="F213" s="215">
        <v>2</v>
      </c>
      <c r="G213" s="214" t="s">
        <v>453</v>
      </c>
      <c r="H213" s="192">
        <v>180</v>
      </c>
      <c r="I213" s="220">
        <v>0</v>
      </c>
      <c r="J213" s="220">
        <v>0</v>
      </c>
      <c r="K213" s="220">
        <v>0</v>
      </c>
      <c r="L213" s="220">
        <v>0</v>
      </c>
      <c r="M213"/>
    </row>
    <row r="214" spans="1:16" ht="26.25" hidden="1" customHeight="1">
      <c r="A214" s="212">
        <v>3</v>
      </c>
      <c r="B214" s="213">
        <v>1</v>
      </c>
      <c r="C214" s="213">
        <v>2</v>
      </c>
      <c r="D214" s="212">
        <v>1</v>
      </c>
      <c r="E214" s="213">
        <v>1</v>
      </c>
      <c r="F214" s="215">
        <v>3</v>
      </c>
      <c r="G214" s="214" t="s">
        <v>153</v>
      </c>
      <c r="H214" s="192">
        <v>181</v>
      </c>
      <c r="I214" s="220">
        <v>0</v>
      </c>
      <c r="J214" s="220">
        <v>0</v>
      </c>
      <c r="K214" s="220">
        <v>0</v>
      </c>
      <c r="L214" s="220">
        <v>0</v>
      </c>
      <c r="M214"/>
    </row>
    <row r="215" spans="1:16" ht="27.75" hidden="1" customHeight="1">
      <c r="A215" s="212">
        <v>3</v>
      </c>
      <c r="B215" s="213">
        <v>1</v>
      </c>
      <c r="C215" s="213">
        <v>2</v>
      </c>
      <c r="D215" s="212">
        <v>1</v>
      </c>
      <c r="E215" s="213">
        <v>1</v>
      </c>
      <c r="F215" s="215">
        <v>4</v>
      </c>
      <c r="G215" s="214" t="s">
        <v>152</v>
      </c>
      <c r="H215" s="192">
        <v>182</v>
      </c>
      <c r="I215" s="220">
        <v>0</v>
      </c>
      <c r="J215" s="220">
        <v>0</v>
      </c>
      <c r="K215" s="220">
        <v>0</v>
      </c>
      <c r="L215" s="220">
        <v>0</v>
      </c>
      <c r="M215"/>
    </row>
    <row r="216" spans="1:16" ht="27" hidden="1" customHeight="1">
      <c r="A216" s="226">
        <v>3</v>
      </c>
      <c r="B216" s="235">
        <v>1</v>
      </c>
      <c r="C216" s="235">
        <v>2</v>
      </c>
      <c r="D216" s="234">
        <v>1</v>
      </c>
      <c r="E216" s="235">
        <v>1</v>
      </c>
      <c r="F216" s="236">
        <v>5</v>
      </c>
      <c r="G216" s="237" t="s">
        <v>151</v>
      </c>
      <c r="H216" s="192">
        <v>183</v>
      </c>
      <c r="I216" s="220">
        <v>0</v>
      </c>
      <c r="J216" s="220">
        <v>0</v>
      </c>
      <c r="K216" s="220">
        <v>0</v>
      </c>
      <c r="L216" s="266">
        <v>0</v>
      </c>
      <c r="M216"/>
    </row>
    <row r="217" spans="1:16" ht="29.25" hidden="1" customHeight="1">
      <c r="A217" s="212">
        <v>3</v>
      </c>
      <c r="B217" s="213">
        <v>1</v>
      </c>
      <c r="C217" s="213">
        <v>3</v>
      </c>
      <c r="D217" s="212"/>
      <c r="E217" s="213"/>
      <c r="F217" s="215"/>
      <c r="G217" s="214" t="s">
        <v>150</v>
      </c>
      <c r="H217" s="192">
        <v>184</v>
      </c>
      <c r="I217" s="201">
        <f>SUM(I218+I221)</f>
        <v>0</v>
      </c>
      <c r="J217" s="243">
        <f>SUM(J218+J221)</f>
        <v>0</v>
      </c>
      <c r="K217" s="202">
        <f>SUM(K218+K221)</f>
        <v>0</v>
      </c>
      <c r="L217" s="201">
        <f>SUM(L218+L221)</f>
        <v>0</v>
      </c>
      <c r="M217"/>
    </row>
    <row r="218" spans="1:16" ht="27.75" hidden="1" customHeight="1">
      <c r="A218" s="207">
        <v>3</v>
      </c>
      <c r="B218" s="205">
        <v>1</v>
      </c>
      <c r="C218" s="205">
        <v>3</v>
      </c>
      <c r="D218" s="207">
        <v>1</v>
      </c>
      <c r="E218" s="212"/>
      <c r="F218" s="208"/>
      <c r="G218" s="206" t="s">
        <v>149</v>
      </c>
      <c r="H218" s="192">
        <v>185</v>
      </c>
      <c r="I218" s="223">
        <f t="shared" ref="I218:L219" si="20">I219</f>
        <v>0</v>
      </c>
      <c r="J218" s="245">
        <f t="shared" si="20"/>
        <v>0</v>
      </c>
      <c r="K218" s="224">
        <f t="shared" si="20"/>
        <v>0</v>
      </c>
      <c r="L218" s="223">
        <f t="shared" si="20"/>
        <v>0</v>
      </c>
      <c r="M218"/>
    </row>
    <row r="219" spans="1:16" ht="30.75" hidden="1" customHeight="1">
      <c r="A219" s="212">
        <v>3</v>
      </c>
      <c r="B219" s="213">
        <v>1</v>
      </c>
      <c r="C219" s="213">
        <v>3</v>
      </c>
      <c r="D219" s="212">
        <v>1</v>
      </c>
      <c r="E219" s="212">
        <v>1</v>
      </c>
      <c r="F219" s="215"/>
      <c r="G219" s="206" t="s">
        <v>149</v>
      </c>
      <c r="H219" s="192">
        <v>186</v>
      </c>
      <c r="I219" s="201">
        <f t="shared" si="20"/>
        <v>0</v>
      </c>
      <c r="J219" s="243">
        <f t="shared" si="20"/>
        <v>0</v>
      </c>
      <c r="K219" s="202">
        <f t="shared" si="20"/>
        <v>0</v>
      </c>
      <c r="L219" s="201">
        <f t="shared" si="20"/>
        <v>0</v>
      </c>
      <c r="M219"/>
    </row>
    <row r="220" spans="1:16" ht="27.75" hidden="1" customHeight="1">
      <c r="A220" s="212">
        <v>3</v>
      </c>
      <c r="B220" s="214">
        <v>1</v>
      </c>
      <c r="C220" s="212">
        <v>3</v>
      </c>
      <c r="D220" s="213">
        <v>1</v>
      </c>
      <c r="E220" s="213">
        <v>1</v>
      </c>
      <c r="F220" s="215">
        <v>1</v>
      </c>
      <c r="G220" s="206" t="s">
        <v>149</v>
      </c>
      <c r="H220" s="192">
        <v>187</v>
      </c>
      <c r="I220" s="266">
        <v>0</v>
      </c>
      <c r="J220" s="266">
        <v>0</v>
      </c>
      <c r="K220" s="266">
        <v>0</v>
      </c>
      <c r="L220" s="266">
        <v>0</v>
      </c>
      <c r="M220"/>
    </row>
    <row r="221" spans="1:16" ht="30.75" hidden="1" customHeight="1">
      <c r="A221" s="212">
        <v>3</v>
      </c>
      <c r="B221" s="214">
        <v>1</v>
      </c>
      <c r="C221" s="212">
        <v>3</v>
      </c>
      <c r="D221" s="213">
        <v>2</v>
      </c>
      <c r="E221" s="213"/>
      <c r="F221" s="215"/>
      <c r="G221" s="214" t="s">
        <v>143</v>
      </c>
      <c r="H221" s="192">
        <v>188</v>
      </c>
      <c r="I221" s="201">
        <f>I222</f>
        <v>0</v>
      </c>
      <c r="J221" s="243">
        <f>J222</f>
        <v>0</v>
      </c>
      <c r="K221" s="202">
        <f>K222</f>
        <v>0</v>
      </c>
      <c r="L221" s="201">
        <f>L222</f>
        <v>0</v>
      </c>
      <c r="M221"/>
    </row>
    <row r="222" spans="1:16" ht="27" hidden="1" customHeight="1">
      <c r="A222" s="207">
        <v>3</v>
      </c>
      <c r="B222" s="206">
        <v>1</v>
      </c>
      <c r="C222" s="207">
        <v>3</v>
      </c>
      <c r="D222" s="205">
        <v>2</v>
      </c>
      <c r="E222" s="205">
        <v>1</v>
      </c>
      <c r="F222" s="208"/>
      <c r="G222" s="214" t="s">
        <v>143</v>
      </c>
      <c r="H222" s="192">
        <v>189</v>
      </c>
      <c r="I222" s="201">
        <f t="shared" ref="I222:P222" si="21">SUM(I223:I228)</f>
        <v>0</v>
      </c>
      <c r="J222" s="201">
        <f t="shared" si="21"/>
        <v>0</v>
      </c>
      <c r="K222" s="201">
        <f t="shared" si="21"/>
        <v>0</v>
      </c>
      <c r="L222" s="201">
        <f t="shared" si="21"/>
        <v>0</v>
      </c>
      <c r="M222" s="272">
        <f t="shared" si="21"/>
        <v>0</v>
      </c>
      <c r="N222" s="272">
        <f t="shared" si="21"/>
        <v>0</v>
      </c>
      <c r="O222" s="272">
        <f t="shared" si="21"/>
        <v>0</v>
      </c>
      <c r="P222" s="272">
        <f t="shared" si="21"/>
        <v>0</v>
      </c>
    </row>
    <row r="223" spans="1:16" ht="24.75" hidden="1" customHeight="1">
      <c r="A223" s="212">
        <v>3</v>
      </c>
      <c r="B223" s="214">
        <v>1</v>
      </c>
      <c r="C223" s="212">
        <v>3</v>
      </c>
      <c r="D223" s="213">
        <v>2</v>
      </c>
      <c r="E223" s="213">
        <v>1</v>
      </c>
      <c r="F223" s="215">
        <v>1</v>
      </c>
      <c r="G223" s="214" t="s">
        <v>148</v>
      </c>
      <c r="H223" s="192">
        <v>190</v>
      </c>
      <c r="I223" s="220">
        <v>0</v>
      </c>
      <c r="J223" s="220">
        <v>0</v>
      </c>
      <c r="K223" s="220">
        <v>0</v>
      </c>
      <c r="L223" s="266">
        <v>0</v>
      </c>
      <c r="M223"/>
    </row>
    <row r="224" spans="1:16" ht="26.25" hidden="1" customHeight="1">
      <c r="A224" s="212">
        <v>3</v>
      </c>
      <c r="B224" s="214">
        <v>1</v>
      </c>
      <c r="C224" s="212">
        <v>3</v>
      </c>
      <c r="D224" s="213">
        <v>2</v>
      </c>
      <c r="E224" s="213">
        <v>1</v>
      </c>
      <c r="F224" s="215">
        <v>2</v>
      </c>
      <c r="G224" s="214" t="s">
        <v>147</v>
      </c>
      <c r="H224" s="192">
        <v>191</v>
      </c>
      <c r="I224" s="220">
        <v>0</v>
      </c>
      <c r="J224" s="220">
        <v>0</v>
      </c>
      <c r="K224" s="220">
        <v>0</v>
      </c>
      <c r="L224" s="220">
        <v>0</v>
      </c>
      <c r="M224"/>
    </row>
    <row r="225" spans="1:13" ht="26.25" hidden="1" customHeight="1">
      <c r="A225" s="212">
        <v>3</v>
      </c>
      <c r="B225" s="214">
        <v>1</v>
      </c>
      <c r="C225" s="212">
        <v>3</v>
      </c>
      <c r="D225" s="213">
        <v>2</v>
      </c>
      <c r="E225" s="213">
        <v>1</v>
      </c>
      <c r="F225" s="215">
        <v>3</v>
      </c>
      <c r="G225" s="214" t="s">
        <v>146</v>
      </c>
      <c r="H225" s="192">
        <v>192</v>
      </c>
      <c r="I225" s="220">
        <v>0</v>
      </c>
      <c r="J225" s="220">
        <v>0</v>
      </c>
      <c r="K225" s="220">
        <v>0</v>
      </c>
      <c r="L225" s="220">
        <v>0</v>
      </c>
      <c r="M225"/>
    </row>
    <row r="226" spans="1:13" ht="27.75" hidden="1" customHeight="1">
      <c r="A226" s="212">
        <v>3</v>
      </c>
      <c r="B226" s="214">
        <v>1</v>
      </c>
      <c r="C226" s="212">
        <v>3</v>
      </c>
      <c r="D226" s="213">
        <v>2</v>
      </c>
      <c r="E226" s="213">
        <v>1</v>
      </c>
      <c r="F226" s="215">
        <v>4</v>
      </c>
      <c r="G226" s="214" t="s">
        <v>145</v>
      </c>
      <c r="H226" s="192">
        <v>193</v>
      </c>
      <c r="I226" s="220">
        <v>0</v>
      </c>
      <c r="J226" s="220">
        <v>0</v>
      </c>
      <c r="K226" s="220">
        <v>0</v>
      </c>
      <c r="L226" s="266">
        <v>0</v>
      </c>
      <c r="M226"/>
    </row>
    <row r="227" spans="1:13" ht="29.25" hidden="1" customHeight="1">
      <c r="A227" s="212">
        <v>3</v>
      </c>
      <c r="B227" s="214">
        <v>1</v>
      </c>
      <c r="C227" s="212">
        <v>3</v>
      </c>
      <c r="D227" s="213">
        <v>2</v>
      </c>
      <c r="E227" s="213">
        <v>1</v>
      </c>
      <c r="F227" s="215">
        <v>5</v>
      </c>
      <c r="G227" s="206" t="s">
        <v>144</v>
      </c>
      <c r="H227" s="192">
        <v>194</v>
      </c>
      <c r="I227" s="220">
        <v>0</v>
      </c>
      <c r="J227" s="220">
        <v>0</v>
      </c>
      <c r="K227" s="220">
        <v>0</v>
      </c>
      <c r="L227" s="220">
        <v>0</v>
      </c>
      <c r="M227"/>
    </row>
    <row r="228" spans="1:13" ht="25.5" hidden="1" customHeight="1">
      <c r="A228" s="212">
        <v>3</v>
      </c>
      <c r="B228" s="214">
        <v>1</v>
      </c>
      <c r="C228" s="212">
        <v>3</v>
      </c>
      <c r="D228" s="213">
        <v>2</v>
      </c>
      <c r="E228" s="213">
        <v>1</v>
      </c>
      <c r="F228" s="215">
        <v>6</v>
      </c>
      <c r="G228" s="206" t="s">
        <v>143</v>
      </c>
      <c r="H228" s="192">
        <v>195</v>
      </c>
      <c r="I228" s="220">
        <v>0</v>
      </c>
      <c r="J228" s="220">
        <v>0</v>
      </c>
      <c r="K228" s="220">
        <v>0</v>
      </c>
      <c r="L228" s="266">
        <v>0</v>
      </c>
      <c r="M228"/>
    </row>
    <row r="229" spans="1:13" ht="27" hidden="1" customHeight="1">
      <c r="A229" s="207">
        <v>3</v>
      </c>
      <c r="B229" s="205">
        <v>1</v>
      </c>
      <c r="C229" s="205">
        <v>4</v>
      </c>
      <c r="D229" s="205"/>
      <c r="E229" s="205"/>
      <c r="F229" s="208"/>
      <c r="G229" s="206" t="s">
        <v>142</v>
      </c>
      <c r="H229" s="192">
        <v>196</v>
      </c>
      <c r="I229" s="223">
        <f t="shared" ref="I229:L231" si="22">I230</f>
        <v>0</v>
      </c>
      <c r="J229" s="245">
        <f t="shared" si="22"/>
        <v>0</v>
      </c>
      <c r="K229" s="224">
        <f t="shared" si="22"/>
        <v>0</v>
      </c>
      <c r="L229" s="224">
        <f t="shared" si="22"/>
        <v>0</v>
      </c>
      <c r="M229"/>
    </row>
    <row r="230" spans="1:13" ht="27" hidden="1" customHeight="1">
      <c r="A230" s="226">
        <v>3</v>
      </c>
      <c r="B230" s="235">
        <v>1</v>
      </c>
      <c r="C230" s="235">
        <v>4</v>
      </c>
      <c r="D230" s="235">
        <v>1</v>
      </c>
      <c r="E230" s="235"/>
      <c r="F230" s="236"/>
      <c r="G230" s="206" t="s">
        <v>142</v>
      </c>
      <c r="H230" s="192">
        <v>197</v>
      </c>
      <c r="I230" s="230">
        <f t="shared" si="22"/>
        <v>0</v>
      </c>
      <c r="J230" s="257">
        <f t="shared" si="22"/>
        <v>0</v>
      </c>
      <c r="K230" s="231">
        <f t="shared" si="22"/>
        <v>0</v>
      </c>
      <c r="L230" s="231">
        <f t="shared" si="22"/>
        <v>0</v>
      </c>
      <c r="M230"/>
    </row>
    <row r="231" spans="1:13" ht="27.75" hidden="1" customHeight="1">
      <c r="A231" s="212">
        <v>3</v>
      </c>
      <c r="B231" s="213">
        <v>1</v>
      </c>
      <c r="C231" s="213">
        <v>4</v>
      </c>
      <c r="D231" s="213">
        <v>1</v>
      </c>
      <c r="E231" s="213">
        <v>1</v>
      </c>
      <c r="F231" s="215"/>
      <c r="G231" s="206" t="s">
        <v>141</v>
      </c>
      <c r="H231" s="192">
        <v>198</v>
      </c>
      <c r="I231" s="201">
        <f t="shared" si="22"/>
        <v>0</v>
      </c>
      <c r="J231" s="243">
        <f t="shared" si="22"/>
        <v>0</v>
      </c>
      <c r="K231" s="202">
        <f t="shared" si="22"/>
        <v>0</v>
      </c>
      <c r="L231" s="202">
        <f t="shared" si="22"/>
        <v>0</v>
      </c>
      <c r="M231"/>
    </row>
    <row r="232" spans="1:13" ht="27" hidden="1" customHeight="1">
      <c r="A232" s="216">
        <v>3</v>
      </c>
      <c r="B232" s="212">
        <v>1</v>
      </c>
      <c r="C232" s="213">
        <v>4</v>
      </c>
      <c r="D232" s="213">
        <v>1</v>
      </c>
      <c r="E232" s="213">
        <v>1</v>
      </c>
      <c r="F232" s="215">
        <v>1</v>
      </c>
      <c r="G232" s="206" t="s">
        <v>141</v>
      </c>
      <c r="H232" s="192">
        <v>199</v>
      </c>
      <c r="I232" s="220">
        <v>0</v>
      </c>
      <c r="J232" s="220">
        <v>0</v>
      </c>
      <c r="K232" s="220">
        <v>0</v>
      </c>
      <c r="L232" s="220">
        <v>0</v>
      </c>
      <c r="M232"/>
    </row>
    <row r="233" spans="1:13" ht="26.25" hidden="1" customHeight="1">
      <c r="A233" s="216">
        <v>3</v>
      </c>
      <c r="B233" s="213">
        <v>1</v>
      </c>
      <c r="C233" s="213">
        <v>5</v>
      </c>
      <c r="D233" s="213"/>
      <c r="E233" s="213"/>
      <c r="F233" s="215"/>
      <c r="G233" s="214" t="s">
        <v>454</v>
      </c>
      <c r="H233" s="192">
        <v>200</v>
      </c>
      <c r="I233" s="201">
        <f t="shared" ref="I233:L234" si="23">I234</f>
        <v>0</v>
      </c>
      <c r="J233" s="201">
        <f t="shared" si="23"/>
        <v>0</v>
      </c>
      <c r="K233" s="201">
        <f t="shared" si="23"/>
        <v>0</v>
      </c>
      <c r="L233" s="201">
        <f t="shared" si="23"/>
        <v>0</v>
      </c>
      <c r="M233"/>
    </row>
    <row r="234" spans="1:13" ht="30" hidden="1" customHeight="1">
      <c r="A234" s="216">
        <v>3</v>
      </c>
      <c r="B234" s="213">
        <v>1</v>
      </c>
      <c r="C234" s="213">
        <v>5</v>
      </c>
      <c r="D234" s="213">
        <v>1</v>
      </c>
      <c r="E234" s="213"/>
      <c r="F234" s="215"/>
      <c r="G234" s="214" t="s">
        <v>454</v>
      </c>
      <c r="H234" s="192">
        <v>201</v>
      </c>
      <c r="I234" s="201">
        <f t="shared" si="23"/>
        <v>0</v>
      </c>
      <c r="J234" s="201">
        <f t="shared" si="23"/>
        <v>0</v>
      </c>
      <c r="K234" s="201">
        <f t="shared" si="23"/>
        <v>0</v>
      </c>
      <c r="L234" s="201">
        <f t="shared" si="23"/>
        <v>0</v>
      </c>
      <c r="M234"/>
    </row>
    <row r="235" spans="1:13" ht="27" hidden="1" customHeight="1">
      <c r="A235" s="216">
        <v>3</v>
      </c>
      <c r="B235" s="213">
        <v>1</v>
      </c>
      <c r="C235" s="213">
        <v>5</v>
      </c>
      <c r="D235" s="213">
        <v>1</v>
      </c>
      <c r="E235" s="213">
        <v>1</v>
      </c>
      <c r="F235" s="215"/>
      <c r="G235" s="214" t="s">
        <v>454</v>
      </c>
      <c r="H235" s="192">
        <v>202</v>
      </c>
      <c r="I235" s="201">
        <f>SUM(I236:I238)</f>
        <v>0</v>
      </c>
      <c r="J235" s="201">
        <f>SUM(J236:J238)</f>
        <v>0</v>
      </c>
      <c r="K235" s="201">
        <f>SUM(K236:K238)</f>
        <v>0</v>
      </c>
      <c r="L235" s="201">
        <f>SUM(L236:L238)</f>
        <v>0</v>
      </c>
      <c r="M235"/>
    </row>
    <row r="236" spans="1:13" ht="31.5" hidden="1" customHeight="1">
      <c r="A236" s="216">
        <v>3</v>
      </c>
      <c r="B236" s="213">
        <v>1</v>
      </c>
      <c r="C236" s="213">
        <v>5</v>
      </c>
      <c r="D236" s="213">
        <v>1</v>
      </c>
      <c r="E236" s="213">
        <v>1</v>
      </c>
      <c r="F236" s="215">
        <v>1</v>
      </c>
      <c r="G236" s="273" t="s">
        <v>140</v>
      </c>
      <c r="H236" s="192">
        <v>203</v>
      </c>
      <c r="I236" s="220">
        <v>0</v>
      </c>
      <c r="J236" s="220">
        <v>0</v>
      </c>
      <c r="K236" s="220">
        <v>0</v>
      </c>
      <c r="L236" s="220">
        <v>0</v>
      </c>
      <c r="M236"/>
    </row>
    <row r="237" spans="1:13" ht="25.5" hidden="1" customHeight="1">
      <c r="A237" s="216">
        <v>3</v>
      </c>
      <c r="B237" s="213">
        <v>1</v>
      </c>
      <c r="C237" s="213">
        <v>5</v>
      </c>
      <c r="D237" s="213">
        <v>1</v>
      </c>
      <c r="E237" s="213">
        <v>1</v>
      </c>
      <c r="F237" s="215">
        <v>2</v>
      </c>
      <c r="G237" s="273" t="s">
        <v>139</v>
      </c>
      <c r="H237" s="192">
        <v>204</v>
      </c>
      <c r="I237" s="220">
        <v>0</v>
      </c>
      <c r="J237" s="220">
        <v>0</v>
      </c>
      <c r="K237" s="220">
        <v>0</v>
      </c>
      <c r="L237" s="220">
        <v>0</v>
      </c>
      <c r="M237"/>
    </row>
    <row r="238" spans="1:13" ht="28.5" hidden="1" customHeight="1">
      <c r="A238" s="216">
        <v>3</v>
      </c>
      <c r="B238" s="213">
        <v>1</v>
      </c>
      <c r="C238" s="213">
        <v>5</v>
      </c>
      <c r="D238" s="213">
        <v>1</v>
      </c>
      <c r="E238" s="213">
        <v>1</v>
      </c>
      <c r="F238" s="215">
        <v>3</v>
      </c>
      <c r="G238" s="273" t="s">
        <v>138</v>
      </c>
      <c r="H238" s="192">
        <v>205</v>
      </c>
      <c r="I238" s="220">
        <v>0</v>
      </c>
      <c r="J238" s="220">
        <v>0</v>
      </c>
      <c r="K238" s="220">
        <v>0</v>
      </c>
      <c r="L238" s="220">
        <v>0</v>
      </c>
      <c r="M238"/>
    </row>
    <row r="239" spans="1:13" ht="41.25" hidden="1" customHeight="1">
      <c r="A239" s="197">
        <v>3</v>
      </c>
      <c r="B239" s="198">
        <v>2</v>
      </c>
      <c r="C239" s="198"/>
      <c r="D239" s="198"/>
      <c r="E239" s="198"/>
      <c r="F239" s="200"/>
      <c r="G239" s="199" t="s">
        <v>137</v>
      </c>
      <c r="H239" s="192">
        <v>206</v>
      </c>
      <c r="I239" s="201">
        <f>SUM(I240+I272)</f>
        <v>0</v>
      </c>
      <c r="J239" s="243">
        <f>SUM(J240+J272)</f>
        <v>0</v>
      </c>
      <c r="K239" s="202">
        <f>SUM(K240+K272)</f>
        <v>0</v>
      </c>
      <c r="L239" s="202">
        <f>SUM(L240+L272)</f>
        <v>0</v>
      </c>
      <c r="M239"/>
    </row>
    <row r="240" spans="1:13" ht="26.25" hidden="1" customHeight="1">
      <c r="A240" s="226">
        <v>3</v>
      </c>
      <c r="B240" s="234">
        <v>2</v>
      </c>
      <c r="C240" s="235">
        <v>1</v>
      </c>
      <c r="D240" s="235"/>
      <c r="E240" s="235"/>
      <c r="F240" s="236"/>
      <c r="G240" s="237" t="s">
        <v>136</v>
      </c>
      <c r="H240" s="192">
        <v>207</v>
      </c>
      <c r="I240" s="230">
        <f>SUM(I241+I250+I254+I258+I262+I265+I268)</f>
        <v>0</v>
      </c>
      <c r="J240" s="257">
        <f>SUM(J241+J250+J254+J258+J262+J265+J268)</f>
        <v>0</v>
      </c>
      <c r="K240" s="231">
        <f>SUM(K241+K250+K254+K258+K262+K265+K268)</f>
        <v>0</v>
      </c>
      <c r="L240" s="231">
        <f>SUM(L241+L250+L254+L258+L262+L265+L268)</f>
        <v>0</v>
      </c>
      <c r="M240"/>
    </row>
    <row r="241" spans="1:13" ht="30" hidden="1" customHeight="1">
      <c r="A241" s="212">
        <v>3</v>
      </c>
      <c r="B241" s="213">
        <v>2</v>
      </c>
      <c r="C241" s="213">
        <v>1</v>
      </c>
      <c r="D241" s="213">
        <v>1</v>
      </c>
      <c r="E241" s="213"/>
      <c r="F241" s="215"/>
      <c r="G241" s="214" t="s">
        <v>103</v>
      </c>
      <c r="H241" s="192">
        <v>208</v>
      </c>
      <c r="I241" s="230">
        <f>I242</f>
        <v>0</v>
      </c>
      <c r="J241" s="230">
        <f>J242</f>
        <v>0</v>
      </c>
      <c r="K241" s="230">
        <f>K242</f>
        <v>0</v>
      </c>
      <c r="L241" s="230">
        <f>L242</f>
        <v>0</v>
      </c>
      <c r="M241"/>
    </row>
    <row r="242" spans="1:13" ht="27" hidden="1" customHeight="1">
      <c r="A242" s="212">
        <v>3</v>
      </c>
      <c r="B242" s="212">
        <v>2</v>
      </c>
      <c r="C242" s="213">
        <v>1</v>
      </c>
      <c r="D242" s="213">
        <v>1</v>
      </c>
      <c r="E242" s="213">
        <v>1</v>
      </c>
      <c r="F242" s="215"/>
      <c r="G242" s="214" t="s">
        <v>102</v>
      </c>
      <c r="H242" s="192">
        <v>209</v>
      </c>
      <c r="I242" s="201">
        <f>SUM(I243:I243)</f>
        <v>0</v>
      </c>
      <c r="J242" s="243">
        <f>SUM(J243:J243)</f>
        <v>0</v>
      </c>
      <c r="K242" s="202">
        <f>SUM(K243:K243)</f>
        <v>0</v>
      </c>
      <c r="L242" s="202">
        <f>SUM(L243:L243)</f>
        <v>0</v>
      </c>
      <c r="M242"/>
    </row>
    <row r="243" spans="1:13" ht="25.5" hidden="1" customHeight="1">
      <c r="A243" s="226">
        <v>3</v>
      </c>
      <c r="B243" s="226">
        <v>2</v>
      </c>
      <c r="C243" s="235">
        <v>1</v>
      </c>
      <c r="D243" s="235">
        <v>1</v>
      </c>
      <c r="E243" s="235">
        <v>1</v>
      </c>
      <c r="F243" s="236">
        <v>1</v>
      </c>
      <c r="G243" s="237" t="s">
        <v>102</v>
      </c>
      <c r="H243" s="192">
        <v>210</v>
      </c>
      <c r="I243" s="220">
        <v>0</v>
      </c>
      <c r="J243" s="220">
        <v>0</v>
      </c>
      <c r="K243" s="220">
        <v>0</v>
      </c>
      <c r="L243" s="220">
        <v>0</v>
      </c>
      <c r="M243"/>
    </row>
    <row r="244" spans="1:13" ht="25.5" hidden="1" customHeight="1">
      <c r="A244" s="226">
        <v>3</v>
      </c>
      <c r="B244" s="235">
        <v>2</v>
      </c>
      <c r="C244" s="235">
        <v>1</v>
      </c>
      <c r="D244" s="235">
        <v>1</v>
      </c>
      <c r="E244" s="235">
        <v>2</v>
      </c>
      <c r="F244" s="236"/>
      <c r="G244" s="237" t="s">
        <v>135</v>
      </c>
      <c r="H244" s="192">
        <v>211</v>
      </c>
      <c r="I244" s="201">
        <f>SUM(I245:I246)</f>
        <v>0</v>
      </c>
      <c r="J244" s="201">
        <f>SUM(J245:J246)</f>
        <v>0</v>
      </c>
      <c r="K244" s="201">
        <f>SUM(K245:K246)</f>
        <v>0</v>
      </c>
      <c r="L244" s="201">
        <f>SUM(L245:L246)</f>
        <v>0</v>
      </c>
      <c r="M244"/>
    </row>
    <row r="245" spans="1:13" ht="24.75" hidden="1" customHeight="1">
      <c r="A245" s="226">
        <v>3</v>
      </c>
      <c r="B245" s="235">
        <v>2</v>
      </c>
      <c r="C245" s="235">
        <v>1</v>
      </c>
      <c r="D245" s="235">
        <v>1</v>
      </c>
      <c r="E245" s="235">
        <v>2</v>
      </c>
      <c r="F245" s="236">
        <v>1</v>
      </c>
      <c r="G245" s="237" t="s">
        <v>100</v>
      </c>
      <c r="H245" s="192">
        <v>212</v>
      </c>
      <c r="I245" s="220">
        <v>0</v>
      </c>
      <c r="J245" s="220">
        <v>0</v>
      </c>
      <c r="K245" s="220">
        <v>0</v>
      </c>
      <c r="L245" s="220">
        <v>0</v>
      </c>
      <c r="M245"/>
    </row>
    <row r="246" spans="1:13" ht="25.5" hidden="1" customHeight="1">
      <c r="A246" s="226">
        <v>3</v>
      </c>
      <c r="B246" s="235">
        <v>2</v>
      </c>
      <c r="C246" s="235">
        <v>1</v>
      </c>
      <c r="D246" s="235">
        <v>1</v>
      </c>
      <c r="E246" s="235">
        <v>2</v>
      </c>
      <c r="F246" s="236">
        <v>2</v>
      </c>
      <c r="G246" s="237" t="s">
        <v>99</v>
      </c>
      <c r="H246" s="192">
        <v>213</v>
      </c>
      <c r="I246" s="220">
        <v>0</v>
      </c>
      <c r="J246" s="220">
        <v>0</v>
      </c>
      <c r="K246" s="220">
        <v>0</v>
      </c>
      <c r="L246" s="220">
        <v>0</v>
      </c>
      <c r="M246"/>
    </row>
    <row r="247" spans="1:13" ht="25.5" hidden="1" customHeight="1">
      <c r="A247" s="226">
        <v>3</v>
      </c>
      <c r="B247" s="235">
        <v>2</v>
      </c>
      <c r="C247" s="235">
        <v>1</v>
      </c>
      <c r="D247" s="235">
        <v>1</v>
      </c>
      <c r="E247" s="235">
        <v>3</v>
      </c>
      <c r="F247" s="274"/>
      <c r="G247" s="237" t="s">
        <v>98</v>
      </c>
      <c r="H247" s="192">
        <v>214</v>
      </c>
      <c r="I247" s="201">
        <f>SUM(I248:I249)</f>
        <v>0</v>
      </c>
      <c r="J247" s="201">
        <f>SUM(J248:J249)</f>
        <v>0</v>
      </c>
      <c r="K247" s="201">
        <f>SUM(K248:K249)</f>
        <v>0</v>
      </c>
      <c r="L247" s="201">
        <f>SUM(L248:L249)</f>
        <v>0</v>
      </c>
      <c r="M247"/>
    </row>
    <row r="248" spans="1:13" ht="29.25" hidden="1" customHeight="1">
      <c r="A248" s="226">
        <v>3</v>
      </c>
      <c r="B248" s="235">
        <v>2</v>
      </c>
      <c r="C248" s="235">
        <v>1</v>
      </c>
      <c r="D248" s="235">
        <v>1</v>
      </c>
      <c r="E248" s="235">
        <v>3</v>
      </c>
      <c r="F248" s="236">
        <v>1</v>
      </c>
      <c r="G248" s="237" t="s">
        <v>97</v>
      </c>
      <c r="H248" s="192">
        <v>215</v>
      </c>
      <c r="I248" s="220">
        <v>0</v>
      </c>
      <c r="J248" s="220">
        <v>0</v>
      </c>
      <c r="K248" s="220">
        <v>0</v>
      </c>
      <c r="L248" s="220">
        <v>0</v>
      </c>
      <c r="M248"/>
    </row>
    <row r="249" spans="1:13" ht="25.5" hidden="1" customHeight="1">
      <c r="A249" s="226">
        <v>3</v>
      </c>
      <c r="B249" s="235">
        <v>2</v>
      </c>
      <c r="C249" s="235">
        <v>1</v>
      </c>
      <c r="D249" s="235">
        <v>1</v>
      </c>
      <c r="E249" s="235">
        <v>3</v>
      </c>
      <c r="F249" s="236">
        <v>2</v>
      </c>
      <c r="G249" s="237" t="s">
        <v>134</v>
      </c>
      <c r="H249" s="192">
        <v>216</v>
      </c>
      <c r="I249" s="220">
        <v>0</v>
      </c>
      <c r="J249" s="220">
        <v>0</v>
      </c>
      <c r="K249" s="220">
        <v>0</v>
      </c>
      <c r="L249" s="220">
        <v>0</v>
      </c>
      <c r="M249"/>
    </row>
    <row r="250" spans="1:13" ht="27" hidden="1" customHeight="1">
      <c r="A250" s="212">
        <v>3</v>
      </c>
      <c r="B250" s="213">
        <v>2</v>
      </c>
      <c r="C250" s="213">
        <v>1</v>
      </c>
      <c r="D250" s="213">
        <v>2</v>
      </c>
      <c r="E250" s="213"/>
      <c r="F250" s="215"/>
      <c r="G250" s="214" t="s">
        <v>133</v>
      </c>
      <c r="H250" s="192">
        <v>217</v>
      </c>
      <c r="I250" s="201">
        <f>I251</f>
        <v>0</v>
      </c>
      <c r="J250" s="201">
        <f>J251</f>
        <v>0</v>
      </c>
      <c r="K250" s="201">
        <f>K251</f>
        <v>0</v>
      </c>
      <c r="L250" s="201">
        <f>L251</f>
        <v>0</v>
      </c>
      <c r="M250"/>
    </row>
    <row r="251" spans="1:13" ht="27.75" hidden="1" customHeight="1">
      <c r="A251" s="212">
        <v>3</v>
      </c>
      <c r="B251" s="213">
        <v>2</v>
      </c>
      <c r="C251" s="213">
        <v>1</v>
      </c>
      <c r="D251" s="213">
        <v>2</v>
      </c>
      <c r="E251" s="213">
        <v>1</v>
      </c>
      <c r="F251" s="215"/>
      <c r="G251" s="214" t="s">
        <v>133</v>
      </c>
      <c r="H251" s="192">
        <v>218</v>
      </c>
      <c r="I251" s="201">
        <f>SUM(I252:I253)</f>
        <v>0</v>
      </c>
      <c r="J251" s="243">
        <f>SUM(J252:J253)</f>
        <v>0</v>
      </c>
      <c r="K251" s="202">
        <f>SUM(K252:K253)</f>
        <v>0</v>
      </c>
      <c r="L251" s="202">
        <f>SUM(L252:L253)</f>
        <v>0</v>
      </c>
      <c r="M251"/>
    </row>
    <row r="252" spans="1:13" ht="27" hidden="1" customHeight="1">
      <c r="A252" s="226">
        <v>3</v>
      </c>
      <c r="B252" s="234">
        <v>2</v>
      </c>
      <c r="C252" s="235">
        <v>1</v>
      </c>
      <c r="D252" s="235">
        <v>2</v>
      </c>
      <c r="E252" s="235">
        <v>1</v>
      </c>
      <c r="F252" s="236">
        <v>1</v>
      </c>
      <c r="G252" s="237" t="s">
        <v>132</v>
      </c>
      <c r="H252" s="192">
        <v>219</v>
      </c>
      <c r="I252" s="220">
        <v>0</v>
      </c>
      <c r="J252" s="220">
        <v>0</v>
      </c>
      <c r="K252" s="220">
        <v>0</v>
      </c>
      <c r="L252" s="220">
        <v>0</v>
      </c>
      <c r="M252"/>
    </row>
    <row r="253" spans="1:13" ht="25.5" hidden="1" customHeight="1">
      <c r="A253" s="212">
        <v>3</v>
      </c>
      <c r="B253" s="213">
        <v>2</v>
      </c>
      <c r="C253" s="213">
        <v>1</v>
      </c>
      <c r="D253" s="213">
        <v>2</v>
      </c>
      <c r="E253" s="213">
        <v>1</v>
      </c>
      <c r="F253" s="215">
        <v>2</v>
      </c>
      <c r="G253" s="214" t="s">
        <v>131</v>
      </c>
      <c r="H253" s="192">
        <v>220</v>
      </c>
      <c r="I253" s="220">
        <v>0</v>
      </c>
      <c r="J253" s="220">
        <v>0</v>
      </c>
      <c r="K253" s="220">
        <v>0</v>
      </c>
      <c r="L253" s="220">
        <v>0</v>
      </c>
      <c r="M253"/>
    </row>
    <row r="254" spans="1:13" ht="26.25" hidden="1" customHeight="1">
      <c r="A254" s="207">
        <v>3</v>
      </c>
      <c r="B254" s="205">
        <v>2</v>
      </c>
      <c r="C254" s="205">
        <v>1</v>
      </c>
      <c r="D254" s="205">
        <v>3</v>
      </c>
      <c r="E254" s="205"/>
      <c r="F254" s="208"/>
      <c r="G254" s="206" t="s">
        <v>130</v>
      </c>
      <c r="H254" s="192">
        <v>221</v>
      </c>
      <c r="I254" s="223">
        <f>I255</f>
        <v>0</v>
      </c>
      <c r="J254" s="245">
        <f>J255</f>
        <v>0</v>
      </c>
      <c r="K254" s="224">
        <f>K255</f>
        <v>0</v>
      </c>
      <c r="L254" s="224">
        <f>L255</f>
        <v>0</v>
      </c>
      <c r="M254"/>
    </row>
    <row r="255" spans="1:13" ht="29.25" hidden="1" customHeight="1">
      <c r="A255" s="212">
        <v>3</v>
      </c>
      <c r="B255" s="213">
        <v>2</v>
      </c>
      <c r="C255" s="213">
        <v>1</v>
      </c>
      <c r="D255" s="213">
        <v>3</v>
      </c>
      <c r="E255" s="213">
        <v>1</v>
      </c>
      <c r="F255" s="215"/>
      <c r="G255" s="206" t="s">
        <v>130</v>
      </c>
      <c r="H255" s="192">
        <v>222</v>
      </c>
      <c r="I255" s="201">
        <f>I256+I257</f>
        <v>0</v>
      </c>
      <c r="J255" s="201">
        <f>J256+J257</f>
        <v>0</v>
      </c>
      <c r="K255" s="201">
        <f>K256+K257</f>
        <v>0</v>
      </c>
      <c r="L255" s="201">
        <f>L256+L257</f>
        <v>0</v>
      </c>
      <c r="M255"/>
    </row>
    <row r="256" spans="1:13" ht="30" hidden="1" customHeight="1">
      <c r="A256" s="212">
        <v>3</v>
      </c>
      <c r="B256" s="213">
        <v>2</v>
      </c>
      <c r="C256" s="213">
        <v>1</v>
      </c>
      <c r="D256" s="213">
        <v>3</v>
      </c>
      <c r="E256" s="213">
        <v>1</v>
      </c>
      <c r="F256" s="215">
        <v>1</v>
      </c>
      <c r="G256" s="214" t="s">
        <v>129</v>
      </c>
      <c r="H256" s="192">
        <v>223</v>
      </c>
      <c r="I256" s="220">
        <v>0</v>
      </c>
      <c r="J256" s="220">
        <v>0</v>
      </c>
      <c r="K256" s="220">
        <v>0</v>
      </c>
      <c r="L256" s="220">
        <v>0</v>
      </c>
      <c r="M256"/>
    </row>
    <row r="257" spans="1:13" ht="27.75" hidden="1" customHeight="1">
      <c r="A257" s="212">
        <v>3</v>
      </c>
      <c r="B257" s="213">
        <v>2</v>
      </c>
      <c r="C257" s="213">
        <v>1</v>
      </c>
      <c r="D257" s="213">
        <v>3</v>
      </c>
      <c r="E257" s="213">
        <v>1</v>
      </c>
      <c r="F257" s="215">
        <v>2</v>
      </c>
      <c r="G257" s="214" t="s">
        <v>128</v>
      </c>
      <c r="H257" s="192">
        <v>224</v>
      </c>
      <c r="I257" s="266">
        <v>0</v>
      </c>
      <c r="J257" s="263">
        <v>0</v>
      </c>
      <c r="K257" s="266">
        <v>0</v>
      </c>
      <c r="L257" s="266">
        <v>0</v>
      </c>
      <c r="M257"/>
    </row>
    <row r="258" spans="1:13" ht="26.25" hidden="1" customHeight="1">
      <c r="A258" s="212">
        <v>3</v>
      </c>
      <c r="B258" s="213">
        <v>2</v>
      </c>
      <c r="C258" s="213">
        <v>1</v>
      </c>
      <c r="D258" s="213">
        <v>4</v>
      </c>
      <c r="E258" s="213"/>
      <c r="F258" s="215"/>
      <c r="G258" s="214" t="s">
        <v>127</v>
      </c>
      <c r="H258" s="192">
        <v>225</v>
      </c>
      <c r="I258" s="201">
        <f>I259</f>
        <v>0</v>
      </c>
      <c r="J258" s="202">
        <f>J259</f>
        <v>0</v>
      </c>
      <c r="K258" s="201">
        <f>K259</f>
        <v>0</v>
      </c>
      <c r="L258" s="202">
        <f>L259</f>
        <v>0</v>
      </c>
      <c r="M258"/>
    </row>
    <row r="259" spans="1:13" ht="27.75" hidden="1" customHeight="1">
      <c r="A259" s="207">
        <v>3</v>
      </c>
      <c r="B259" s="205">
        <v>2</v>
      </c>
      <c r="C259" s="205">
        <v>1</v>
      </c>
      <c r="D259" s="205">
        <v>4</v>
      </c>
      <c r="E259" s="205">
        <v>1</v>
      </c>
      <c r="F259" s="208"/>
      <c r="G259" s="206" t="s">
        <v>127</v>
      </c>
      <c r="H259" s="192">
        <v>226</v>
      </c>
      <c r="I259" s="223">
        <f>SUM(I260:I261)</f>
        <v>0</v>
      </c>
      <c r="J259" s="245">
        <f>SUM(J260:J261)</f>
        <v>0</v>
      </c>
      <c r="K259" s="224">
        <f>SUM(K260:K261)</f>
        <v>0</v>
      </c>
      <c r="L259" s="224">
        <f>SUM(L260:L261)</f>
        <v>0</v>
      </c>
      <c r="M259"/>
    </row>
    <row r="260" spans="1:13" ht="25.5" hidden="1" customHeight="1">
      <c r="A260" s="212">
        <v>3</v>
      </c>
      <c r="B260" s="213">
        <v>2</v>
      </c>
      <c r="C260" s="213">
        <v>1</v>
      </c>
      <c r="D260" s="213">
        <v>4</v>
      </c>
      <c r="E260" s="213">
        <v>1</v>
      </c>
      <c r="F260" s="215">
        <v>1</v>
      </c>
      <c r="G260" s="214" t="s">
        <v>126</v>
      </c>
      <c r="H260" s="192">
        <v>227</v>
      </c>
      <c r="I260" s="220">
        <v>0</v>
      </c>
      <c r="J260" s="220">
        <v>0</v>
      </c>
      <c r="K260" s="220">
        <v>0</v>
      </c>
      <c r="L260" s="220">
        <v>0</v>
      </c>
      <c r="M260"/>
    </row>
    <row r="261" spans="1:13" ht="27.75" hidden="1" customHeight="1">
      <c r="A261" s="212">
        <v>3</v>
      </c>
      <c r="B261" s="213">
        <v>2</v>
      </c>
      <c r="C261" s="213">
        <v>1</v>
      </c>
      <c r="D261" s="213">
        <v>4</v>
      </c>
      <c r="E261" s="213">
        <v>1</v>
      </c>
      <c r="F261" s="215">
        <v>2</v>
      </c>
      <c r="G261" s="214" t="s">
        <v>125</v>
      </c>
      <c r="H261" s="192">
        <v>228</v>
      </c>
      <c r="I261" s="220">
        <v>0</v>
      </c>
      <c r="J261" s="220">
        <v>0</v>
      </c>
      <c r="K261" s="220">
        <v>0</v>
      </c>
      <c r="L261" s="220">
        <v>0</v>
      </c>
      <c r="M261"/>
    </row>
    <row r="262" spans="1:13" hidden="1">
      <c r="A262" s="212">
        <v>3</v>
      </c>
      <c r="B262" s="213">
        <v>2</v>
      </c>
      <c r="C262" s="213">
        <v>1</v>
      </c>
      <c r="D262" s="213">
        <v>5</v>
      </c>
      <c r="E262" s="213"/>
      <c r="F262" s="215"/>
      <c r="G262" s="214" t="s">
        <v>124</v>
      </c>
      <c r="H262" s="192">
        <v>229</v>
      </c>
      <c r="I262" s="201">
        <f t="shared" ref="I262:L263" si="24">I263</f>
        <v>0</v>
      </c>
      <c r="J262" s="243">
        <f t="shared" si="24"/>
        <v>0</v>
      </c>
      <c r="K262" s="202">
        <f t="shared" si="24"/>
        <v>0</v>
      </c>
      <c r="L262" s="202">
        <f t="shared" si="24"/>
        <v>0</v>
      </c>
    </row>
    <row r="263" spans="1:13" ht="29.25" hidden="1" customHeight="1">
      <c r="A263" s="212">
        <v>3</v>
      </c>
      <c r="B263" s="213">
        <v>2</v>
      </c>
      <c r="C263" s="213">
        <v>1</v>
      </c>
      <c r="D263" s="213">
        <v>5</v>
      </c>
      <c r="E263" s="213">
        <v>1</v>
      </c>
      <c r="F263" s="215"/>
      <c r="G263" s="214" t="s">
        <v>124</v>
      </c>
      <c r="H263" s="192">
        <v>230</v>
      </c>
      <c r="I263" s="202">
        <f t="shared" si="24"/>
        <v>0</v>
      </c>
      <c r="J263" s="243">
        <f t="shared" si="24"/>
        <v>0</v>
      </c>
      <c r="K263" s="202">
        <f t="shared" si="24"/>
        <v>0</v>
      </c>
      <c r="L263" s="202">
        <f t="shared" si="24"/>
        <v>0</v>
      </c>
      <c r="M263"/>
    </row>
    <row r="264" spans="1:13" hidden="1">
      <c r="A264" s="234">
        <v>3</v>
      </c>
      <c r="B264" s="235">
        <v>2</v>
      </c>
      <c r="C264" s="235">
        <v>1</v>
      </c>
      <c r="D264" s="235">
        <v>5</v>
      </c>
      <c r="E264" s="235">
        <v>1</v>
      </c>
      <c r="F264" s="236">
        <v>1</v>
      </c>
      <c r="G264" s="214" t="s">
        <v>124</v>
      </c>
      <c r="H264" s="192">
        <v>231</v>
      </c>
      <c r="I264" s="266">
        <v>0</v>
      </c>
      <c r="J264" s="266">
        <v>0</v>
      </c>
      <c r="K264" s="266">
        <v>0</v>
      </c>
      <c r="L264" s="266">
        <v>0</v>
      </c>
    </row>
    <row r="265" spans="1:13" hidden="1">
      <c r="A265" s="212">
        <v>3</v>
      </c>
      <c r="B265" s="213">
        <v>2</v>
      </c>
      <c r="C265" s="213">
        <v>1</v>
      </c>
      <c r="D265" s="213">
        <v>6</v>
      </c>
      <c r="E265" s="213"/>
      <c r="F265" s="215"/>
      <c r="G265" s="214" t="s">
        <v>85</v>
      </c>
      <c r="H265" s="192">
        <v>232</v>
      </c>
      <c r="I265" s="201">
        <f t="shared" ref="I265:L266" si="25">I266</f>
        <v>0</v>
      </c>
      <c r="J265" s="243">
        <f t="shared" si="25"/>
        <v>0</v>
      </c>
      <c r="K265" s="202">
        <f t="shared" si="25"/>
        <v>0</v>
      </c>
      <c r="L265" s="202">
        <f t="shared" si="25"/>
        <v>0</v>
      </c>
    </row>
    <row r="266" spans="1:13" hidden="1">
      <c r="A266" s="212">
        <v>3</v>
      </c>
      <c r="B266" s="212">
        <v>2</v>
      </c>
      <c r="C266" s="213">
        <v>1</v>
      </c>
      <c r="D266" s="213">
        <v>6</v>
      </c>
      <c r="E266" s="213">
        <v>1</v>
      </c>
      <c r="F266" s="215"/>
      <c r="G266" s="214" t="s">
        <v>85</v>
      </c>
      <c r="H266" s="192">
        <v>233</v>
      </c>
      <c r="I266" s="201">
        <f t="shared" si="25"/>
        <v>0</v>
      </c>
      <c r="J266" s="243">
        <f t="shared" si="25"/>
        <v>0</v>
      </c>
      <c r="K266" s="202">
        <f t="shared" si="25"/>
        <v>0</v>
      </c>
      <c r="L266" s="202">
        <f t="shared" si="25"/>
        <v>0</v>
      </c>
    </row>
    <row r="267" spans="1:13" ht="24" hidden="1" customHeight="1">
      <c r="A267" s="207">
        <v>3</v>
      </c>
      <c r="B267" s="207">
        <v>2</v>
      </c>
      <c r="C267" s="213">
        <v>1</v>
      </c>
      <c r="D267" s="213">
        <v>6</v>
      </c>
      <c r="E267" s="213">
        <v>1</v>
      </c>
      <c r="F267" s="215">
        <v>1</v>
      </c>
      <c r="G267" s="214" t="s">
        <v>85</v>
      </c>
      <c r="H267" s="192">
        <v>234</v>
      </c>
      <c r="I267" s="266">
        <v>0</v>
      </c>
      <c r="J267" s="266">
        <v>0</v>
      </c>
      <c r="K267" s="266">
        <v>0</v>
      </c>
      <c r="L267" s="266">
        <v>0</v>
      </c>
      <c r="M267"/>
    </row>
    <row r="268" spans="1:13" ht="27.75" hidden="1" customHeight="1">
      <c r="A268" s="212">
        <v>3</v>
      </c>
      <c r="B268" s="212">
        <v>2</v>
      </c>
      <c r="C268" s="213">
        <v>1</v>
      </c>
      <c r="D268" s="213">
        <v>7</v>
      </c>
      <c r="E268" s="213"/>
      <c r="F268" s="215"/>
      <c r="G268" s="214" t="s">
        <v>112</v>
      </c>
      <c r="H268" s="192">
        <v>235</v>
      </c>
      <c r="I268" s="201">
        <f>I269</f>
        <v>0</v>
      </c>
      <c r="J268" s="243">
        <f>J269</f>
        <v>0</v>
      </c>
      <c r="K268" s="202">
        <f>K269</f>
        <v>0</v>
      </c>
      <c r="L268" s="202">
        <f>L269</f>
        <v>0</v>
      </c>
      <c r="M268"/>
    </row>
    <row r="269" spans="1:13" hidden="1">
      <c r="A269" s="212">
        <v>3</v>
      </c>
      <c r="B269" s="213">
        <v>2</v>
      </c>
      <c r="C269" s="213">
        <v>1</v>
      </c>
      <c r="D269" s="213">
        <v>7</v>
      </c>
      <c r="E269" s="213">
        <v>1</v>
      </c>
      <c r="F269" s="215"/>
      <c r="G269" s="214" t="s">
        <v>112</v>
      </c>
      <c r="H269" s="192">
        <v>236</v>
      </c>
      <c r="I269" s="201">
        <f>I270+I271</f>
        <v>0</v>
      </c>
      <c r="J269" s="201">
        <f>J270+J271</f>
        <v>0</v>
      </c>
      <c r="K269" s="201">
        <f>K270+K271</f>
        <v>0</v>
      </c>
      <c r="L269" s="201">
        <f>L270+L271</f>
        <v>0</v>
      </c>
    </row>
    <row r="270" spans="1:13" ht="27" hidden="1" customHeight="1">
      <c r="A270" s="212">
        <v>3</v>
      </c>
      <c r="B270" s="213">
        <v>2</v>
      </c>
      <c r="C270" s="213">
        <v>1</v>
      </c>
      <c r="D270" s="213">
        <v>7</v>
      </c>
      <c r="E270" s="213">
        <v>1</v>
      </c>
      <c r="F270" s="215">
        <v>1</v>
      </c>
      <c r="G270" s="214" t="s">
        <v>111</v>
      </c>
      <c r="H270" s="192">
        <v>237</v>
      </c>
      <c r="I270" s="219">
        <v>0</v>
      </c>
      <c r="J270" s="220">
        <v>0</v>
      </c>
      <c r="K270" s="220">
        <v>0</v>
      </c>
      <c r="L270" s="220">
        <v>0</v>
      </c>
      <c r="M270"/>
    </row>
    <row r="271" spans="1:13" ht="24.75" hidden="1" customHeight="1">
      <c r="A271" s="212">
        <v>3</v>
      </c>
      <c r="B271" s="213">
        <v>2</v>
      </c>
      <c r="C271" s="213">
        <v>1</v>
      </c>
      <c r="D271" s="213">
        <v>7</v>
      </c>
      <c r="E271" s="213">
        <v>1</v>
      </c>
      <c r="F271" s="215">
        <v>2</v>
      </c>
      <c r="G271" s="214" t="s">
        <v>110</v>
      </c>
      <c r="H271" s="192">
        <v>238</v>
      </c>
      <c r="I271" s="220">
        <v>0</v>
      </c>
      <c r="J271" s="220">
        <v>0</v>
      </c>
      <c r="K271" s="220">
        <v>0</v>
      </c>
      <c r="L271" s="220">
        <v>0</v>
      </c>
      <c r="M271"/>
    </row>
    <row r="272" spans="1:13" ht="38.25" hidden="1" customHeight="1">
      <c r="A272" s="212">
        <v>3</v>
      </c>
      <c r="B272" s="213">
        <v>2</v>
      </c>
      <c r="C272" s="213">
        <v>2</v>
      </c>
      <c r="D272" s="275"/>
      <c r="E272" s="275"/>
      <c r="F272" s="276"/>
      <c r="G272" s="214" t="s">
        <v>123</v>
      </c>
      <c r="H272" s="192">
        <v>239</v>
      </c>
      <c r="I272" s="201">
        <f>SUM(I273+I282+I286+I290+I294+I297+I300)</f>
        <v>0</v>
      </c>
      <c r="J272" s="243">
        <f>SUM(J273+J282+J286+J290+J294+J297+J300)</f>
        <v>0</v>
      </c>
      <c r="K272" s="202">
        <f>SUM(K273+K282+K286+K290+K294+K297+K300)</f>
        <v>0</v>
      </c>
      <c r="L272" s="202">
        <f>SUM(L273+L282+L286+L290+L294+L297+L300)</f>
        <v>0</v>
      </c>
      <c r="M272"/>
    </row>
    <row r="273" spans="1:13" hidden="1">
      <c r="A273" s="212">
        <v>3</v>
      </c>
      <c r="B273" s="213">
        <v>2</v>
      </c>
      <c r="C273" s="213">
        <v>2</v>
      </c>
      <c r="D273" s="213">
        <v>1</v>
      </c>
      <c r="E273" s="213"/>
      <c r="F273" s="215"/>
      <c r="G273" s="214" t="s">
        <v>107</v>
      </c>
      <c r="H273" s="192">
        <v>240</v>
      </c>
      <c r="I273" s="201">
        <f>I274</f>
        <v>0</v>
      </c>
      <c r="J273" s="201">
        <f>J274</f>
        <v>0</v>
      </c>
      <c r="K273" s="201">
        <f>K274</f>
        <v>0</v>
      </c>
      <c r="L273" s="201">
        <f>L274</f>
        <v>0</v>
      </c>
    </row>
    <row r="274" spans="1:13" hidden="1">
      <c r="A274" s="216">
        <v>3</v>
      </c>
      <c r="B274" s="212">
        <v>2</v>
      </c>
      <c r="C274" s="213">
        <v>2</v>
      </c>
      <c r="D274" s="213">
        <v>1</v>
      </c>
      <c r="E274" s="213">
        <v>1</v>
      </c>
      <c r="F274" s="215"/>
      <c r="G274" s="214" t="s">
        <v>102</v>
      </c>
      <c r="H274" s="192">
        <v>241</v>
      </c>
      <c r="I274" s="201">
        <f>SUM(I275)</f>
        <v>0</v>
      </c>
      <c r="J274" s="201">
        <f>SUM(J275)</f>
        <v>0</v>
      </c>
      <c r="K274" s="201">
        <f>SUM(K275)</f>
        <v>0</v>
      </c>
      <c r="L274" s="201">
        <f>SUM(L275)</f>
        <v>0</v>
      </c>
    </row>
    <row r="275" spans="1:13" hidden="1">
      <c r="A275" s="216">
        <v>3</v>
      </c>
      <c r="B275" s="212">
        <v>2</v>
      </c>
      <c r="C275" s="213">
        <v>2</v>
      </c>
      <c r="D275" s="213">
        <v>1</v>
      </c>
      <c r="E275" s="213">
        <v>1</v>
      </c>
      <c r="F275" s="215">
        <v>1</v>
      </c>
      <c r="G275" s="214" t="s">
        <v>102</v>
      </c>
      <c r="H275" s="192">
        <v>242</v>
      </c>
      <c r="I275" s="220">
        <v>0</v>
      </c>
      <c r="J275" s="220">
        <v>0</v>
      </c>
      <c r="K275" s="220">
        <v>0</v>
      </c>
      <c r="L275" s="220">
        <v>0</v>
      </c>
    </row>
    <row r="276" spans="1:13" ht="24" hidden="1" customHeight="1">
      <c r="A276" s="216">
        <v>3</v>
      </c>
      <c r="B276" s="212">
        <v>2</v>
      </c>
      <c r="C276" s="213">
        <v>2</v>
      </c>
      <c r="D276" s="213">
        <v>1</v>
      </c>
      <c r="E276" s="213">
        <v>2</v>
      </c>
      <c r="F276" s="215"/>
      <c r="G276" s="214" t="s">
        <v>101</v>
      </c>
      <c r="H276" s="192">
        <v>243</v>
      </c>
      <c r="I276" s="201">
        <f>SUM(I277:I278)</f>
        <v>0</v>
      </c>
      <c r="J276" s="201">
        <f>SUM(J277:J278)</f>
        <v>0</v>
      </c>
      <c r="K276" s="201">
        <f>SUM(K277:K278)</f>
        <v>0</v>
      </c>
      <c r="L276" s="201">
        <f>SUM(L277:L278)</f>
        <v>0</v>
      </c>
      <c r="M276"/>
    </row>
    <row r="277" spans="1:13" ht="24" hidden="1" customHeight="1">
      <c r="A277" s="216">
        <v>3</v>
      </c>
      <c r="B277" s="212">
        <v>2</v>
      </c>
      <c r="C277" s="213">
        <v>2</v>
      </c>
      <c r="D277" s="213">
        <v>1</v>
      </c>
      <c r="E277" s="213">
        <v>2</v>
      </c>
      <c r="F277" s="215">
        <v>1</v>
      </c>
      <c r="G277" s="214" t="s">
        <v>100</v>
      </c>
      <c r="H277" s="192">
        <v>244</v>
      </c>
      <c r="I277" s="220">
        <v>0</v>
      </c>
      <c r="J277" s="219">
        <v>0</v>
      </c>
      <c r="K277" s="220">
        <v>0</v>
      </c>
      <c r="L277" s="220">
        <v>0</v>
      </c>
      <c r="M277"/>
    </row>
    <row r="278" spans="1:13" ht="32.25" hidden="1" customHeight="1">
      <c r="A278" s="216">
        <v>3</v>
      </c>
      <c r="B278" s="212">
        <v>2</v>
      </c>
      <c r="C278" s="213">
        <v>2</v>
      </c>
      <c r="D278" s="213">
        <v>1</v>
      </c>
      <c r="E278" s="213">
        <v>2</v>
      </c>
      <c r="F278" s="215">
        <v>2</v>
      </c>
      <c r="G278" s="214" t="s">
        <v>99</v>
      </c>
      <c r="H278" s="192">
        <v>245</v>
      </c>
      <c r="I278" s="220">
        <v>0</v>
      </c>
      <c r="J278" s="219">
        <v>0</v>
      </c>
      <c r="K278" s="220">
        <v>0</v>
      </c>
      <c r="L278" s="220">
        <v>0</v>
      </c>
      <c r="M278"/>
    </row>
    <row r="279" spans="1:13" ht="27" hidden="1" customHeight="1">
      <c r="A279" s="216">
        <v>3</v>
      </c>
      <c r="B279" s="212">
        <v>2</v>
      </c>
      <c r="C279" s="213">
        <v>2</v>
      </c>
      <c r="D279" s="213">
        <v>1</v>
      </c>
      <c r="E279" s="213">
        <v>3</v>
      </c>
      <c r="F279" s="215"/>
      <c r="G279" s="214" t="s">
        <v>98</v>
      </c>
      <c r="H279" s="192">
        <v>246</v>
      </c>
      <c r="I279" s="201">
        <f>SUM(I280:I281)</f>
        <v>0</v>
      </c>
      <c r="J279" s="201">
        <f>SUM(J280:J281)</f>
        <v>0</v>
      </c>
      <c r="K279" s="201">
        <f>SUM(K280:K281)</f>
        <v>0</v>
      </c>
      <c r="L279" s="201">
        <f>SUM(L280:L281)</f>
        <v>0</v>
      </c>
      <c r="M279"/>
    </row>
    <row r="280" spans="1:13" ht="27.75" hidden="1" customHeight="1">
      <c r="A280" s="216">
        <v>3</v>
      </c>
      <c r="B280" s="212">
        <v>2</v>
      </c>
      <c r="C280" s="213">
        <v>2</v>
      </c>
      <c r="D280" s="213">
        <v>1</v>
      </c>
      <c r="E280" s="213">
        <v>3</v>
      </c>
      <c r="F280" s="215">
        <v>1</v>
      </c>
      <c r="G280" s="214" t="s">
        <v>97</v>
      </c>
      <c r="H280" s="192">
        <v>247</v>
      </c>
      <c r="I280" s="220">
        <v>0</v>
      </c>
      <c r="J280" s="219">
        <v>0</v>
      </c>
      <c r="K280" s="220">
        <v>0</v>
      </c>
      <c r="L280" s="220">
        <v>0</v>
      </c>
      <c r="M280"/>
    </row>
    <row r="281" spans="1:13" ht="27" hidden="1" customHeight="1">
      <c r="A281" s="216">
        <v>3</v>
      </c>
      <c r="B281" s="212">
        <v>2</v>
      </c>
      <c r="C281" s="213">
        <v>2</v>
      </c>
      <c r="D281" s="213">
        <v>1</v>
      </c>
      <c r="E281" s="213">
        <v>3</v>
      </c>
      <c r="F281" s="215">
        <v>2</v>
      </c>
      <c r="G281" s="214" t="s">
        <v>96</v>
      </c>
      <c r="H281" s="192">
        <v>248</v>
      </c>
      <c r="I281" s="220">
        <v>0</v>
      </c>
      <c r="J281" s="219">
        <v>0</v>
      </c>
      <c r="K281" s="220">
        <v>0</v>
      </c>
      <c r="L281" s="220">
        <v>0</v>
      </c>
      <c r="M281"/>
    </row>
    <row r="282" spans="1:13" ht="25.5" hidden="1" customHeight="1">
      <c r="A282" s="216">
        <v>3</v>
      </c>
      <c r="B282" s="212">
        <v>2</v>
      </c>
      <c r="C282" s="213">
        <v>2</v>
      </c>
      <c r="D282" s="213">
        <v>2</v>
      </c>
      <c r="E282" s="213"/>
      <c r="F282" s="215"/>
      <c r="G282" s="214" t="s">
        <v>122</v>
      </c>
      <c r="H282" s="192">
        <v>249</v>
      </c>
      <c r="I282" s="201">
        <f>I283</f>
        <v>0</v>
      </c>
      <c r="J282" s="202">
        <f>J283</f>
        <v>0</v>
      </c>
      <c r="K282" s="201">
        <f>K283</f>
        <v>0</v>
      </c>
      <c r="L282" s="202">
        <f>L283</f>
        <v>0</v>
      </c>
      <c r="M282"/>
    </row>
    <row r="283" spans="1:13" ht="32.25" hidden="1" customHeight="1">
      <c r="A283" s="212">
        <v>3</v>
      </c>
      <c r="B283" s="213">
        <v>2</v>
      </c>
      <c r="C283" s="205">
        <v>2</v>
      </c>
      <c r="D283" s="205">
        <v>2</v>
      </c>
      <c r="E283" s="205">
        <v>1</v>
      </c>
      <c r="F283" s="208"/>
      <c r="G283" s="214" t="s">
        <v>122</v>
      </c>
      <c r="H283" s="192">
        <v>250</v>
      </c>
      <c r="I283" s="223">
        <f>SUM(I284:I285)</f>
        <v>0</v>
      </c>
      <c r="J283" s="245">
        <f>SUM(J284:J285)</f>
        <v>0</v>
      </c>
      <c r="K283" s="224">
        <f>SUM(K284:K285)</f>
        <v>0</v>
      </c>
      <c r="L283" s="224">
        <f>SUM(L284:L285)</f>
        <v>0</v>
      </c>
      <c r="M283"/>
    </row>
    <row r="284" spans="1:13" ht="25.5" hidden="1" customHeight="1">
      <c r="A284" s="212">
        <v>3</v>
      </c>
      <c r="B284" s="213">
        <v>2</v>
      </c>
      <c r="C284" s="213">
        <v>2</v>
      </c>
      <c r="D284" s="213">
        <v>2</v>
      </c>
      <c r="E284" s="213">
        <v>1</v>
      </c>
      <c r="F284" s="215">
        <v>1</v>
      </c>
      <c r="G284" s="214" t="s">
        <v>121</v>
      </c>
      <c r="H284" s="192">
        <v>251</v>
      </c>
      <c r="I284" s="220">
        <v>0</v>
      </c>
      <c r="J284" s="220">
        <v>0</v>
      </c>
      <c r="K284" s="220">
        <v>0</v>
      </c>
      <c r="L284" s="220">
        <v>0</v>
      </c>
      <c r="M284"/>
    </row>
    <row r="285" spans="1:13" ht="25.5" hidden="1" customHeight="1">
      <c r="A285" s="212">
        <v>3</v>
      </c>
      <c r="B285" s="213">
        <v>2</v>
      </c>
      <c r="C285" s="213">
        <v>2</v>
      </c>
      <c r="D285" s="213">
        <v>2</v>
      </c>
      <c r="E285" s="213">
        <v>1</v>
      </c>
      <c r="F285" s="215">
        <v>2</v>
      </c>
      <c r="G285" s="216" t="s">
        <v>120</v>
      </c>
      <c r="H285" s="192">
        <v>252</v>
      </c>
      <c r="I285" s="220">
        <v>0</v>
      </c>
      <c r="J285" s="220">
        <v>0</v>
      </c>
      <c r="K285" s="220">
        <v>0</v>
      </c>
      <c r="L285" s="220">
        <v>0</v>
      </c>
      <c r="M285"/>
    </row>
    <row r="286" spans="1:13" ht="25.5" hidden="1" customHeight="1">
      <c r="A286" s="212">
        <v>3</v>
      </c>
      <c r="B286" s="213">
        <v>2</v>
      </c>
      <c r="C286" s="213">
        <v>2</v>
      </c>
      <c r="D286" s="213">
        <v>3</v>
      </c>
      <c r="E286" s="213"/>
      <c r="F286" s="215"/>
      <c r="G286" s="214" t="s">
        <v>119</v>
      </c>
      <c r="H286" s="192">
        <v>253</v>
      </c>
      <c r="I286" s="201">
        <f>I287</f>
        <v>0</v>
      </c>
      <c r="J286" s="243">
        <f>J287</f>
        <v>0</v>
      </c>
      <c r="K286" s="202">
        <f>K287</f>
        <v>0</v>
      </c>
      <c r="L286" s="202">
        <f>L287</f>
        <v>0</v>
      </c>
      <c r="M286"/>
    </row>
    <row r="287" spans="1:13" ht="30" hidden="1" customHeight="1">
      <c r="A287" s="207">
        <v>3</v>
      </c>
      <c r="B287" s="213">
        <v>2</v>
      </c>
      <c r="C287" s="213">
        <v>2</v>
      </c>
      <c r="D287" s="213">
        <v>3</v>
      </c>
      <c r="E287" s="213">
        <v>1</v>
      </c>
      <c r="F287" s="215"/>
      <c r="G287" s="214" t="s">
        <v>119</v>
      </c>
      <c r="H287" s="192">
        <v>254</v>
      </c>
      <c r="I287" s="201">
        <f>I288+I289</f>
        <v>0</v>
      </c>
      <c r="J287" s="201">
        <f>J288+J289</f>
        <v>0</v>
      </c>
      <c r="K287" s="201">
        <f>K288+K289</f>
        <v>0</v>
      </c>
      <c r="L287" s="201">
        <f>L288+L289</f>
        <v>0</v>
      </c>
      <c r="M287"/>
    </row>
    <row r="288" spans="1:13" ht="31.5" hidden="1" customHeight="1">
      <c r="A288" s="207">
        <v>3</v>
      </c>
      <c r="B288" s="213">
        <v>2</v>
      </c>
      <c r="C288" s="213">
        <v>2</v>
      </c>
      <c r="D288" s="213">
        <v>3</v>
      </c>
      <c r="E288" s="213">
        <v>1</v>
      </c>
      <c r="F288" s="215">
        <v>1</v>
      </c>
      <c r="G288" s="214" t="s">
        <v>118</v>
      </c>
      <c r="H288" s="192">
        <v>255</v>
      </c>
      <c r="I288" s="220">
        <v>0</v>
      </c>
      <c r="J288" s="220">
        <v>0</v>
      </c>
      <c r="K288" s="220">
        <v>0</v>
      </c>
      <c r="L288" s="220">
        <v>0</v>
      </c>
      <c r="M288"/>
    </row>
    <row r="289" spans="1:13" ht="25.5" hidden="1" customHeight="1">
      <c r="A289" s="207">
        <v>3</v>
      </c>
      <c r="B289" s="213">
        <v>2</v>
      </c>
      <c r="C289" s="213">
        <v>2</v>
      </c>
      <c r="D289" s="213">
        <v>3</v>
      </c>
      <c r="E289" s="213">
        <v>1</v>
      </c>
      <c r="F289" s="215">
        <v>2</v>
      </c>
      <c r="G289" s="214" t="s">
        <v>117</v>
      </c>
      <c r="H289" s="192">
        <v>256</v>
      </c>
      <c r="I289" s="220">
        <v>0</v>
      </c>
      <c r="J289" s="220">
        <v>0</v>
      </c>
      <c r="K289" s="220">
        <v>0</v>
      </c>
      <c r="L289" s="220">
        <v>0</v>
      </c>
      <c r="M289"/>
    </row>
    <row r="290" spans="1:13" ht="27" hidden="1" customHeight="1">
      <c r="A290" s="212">
        <v>3</v>
      </c>
      <c r="B290" s="213">
        <v>2</v>
      </c>
      <c r="C290" s="213">
        <v>2</v>
      </c>
      <c r="D290" s="213">
        <v>4</v>
      </c>
      <c r="E290" s="213"/>
      <c r="F290" s="215"/>
      <c r="G290" s="214" t="s">
        <v>116</v>
      </c>
      <c r="H290" s="192">
        <v>257</v>
      </c>
      <c r="I290" s="201">
        <f>I291</f>
        <v>0</v>
      </c>
      <c r="J290" s="243">
        <f>J291</f>
        <v>0</v>
      </c>
      <c r="K290" s="202">
        <f>K291</f>
        <v>0</v>
      </c>
      <c r="L290" s="202">
        <f>L291</f>
        <v>0</v>
      </c>
      <c r="M290"/>
    </row>
    <row r="291" spans="1:13" hidden="1">
      <c r="A291" s="212">
        <v>3</v>
      </c>
      <c r="B291" s="213">
        <v>2</v>
      </c>
      <c r="C291" s="213">
        <v>2</v>
      </c>
      <c r="D291" s="213">
        <v>4</v>
      </c>
      <c r="E291" s="213">
        <v>1</v>
      </c>
      <c r="F291" s="215"/>
      <c r="G291" s="214" t="s">
        <v>116</v>
      </c>
      <c r="H291" s="192">
        <v>258</v>
      </c>
      <c r="I291" s="201">
        <f>SUM(I292:I293)</f>
        <v>0</v>
      </c>
      <c r="J291" s="243">
        <f>SUM(J292:J293)</f>
        <v>0</v>
      </c>
      <c r="K291" s="202">
        <f>SUM(K292:K293)</f>
        <v>0</v>
      </c>
      <c r="L291" s="202">
        <f>SUM(L292:L293)</f>
        <v>0</v>
      </c>
    </row>
    <row r="292" spans="1:13" ht="30.75" hidden="1" customHeight="1">
      <c r="A292" s="212">
        <v>3</v>
      </c>
      <c r="B292" s="213">
        <v>2</v>
      </c>
      <c r="C292" s="213">
        <v>2</v>
      </c>
      <c r="D292" s="213">
        <v>4</v>
      </c>
      <c r="E292" s="213">
        <v>1</v>
      </c>
      <c r="F292" s="215">
        <v>1</v>
      </c>
      <c r="G292" s="214" t="s">
        <v>115</v>
      </c>
      <c r="H292" s="192">
        <v>259</v>
      </c>
      <c r="I292" s="220">
        <v>0</v>
      </c>
      <c r="J292" s="220">
        <v>0</v>
      </c>
      <c r="K292" s="220">
        <v>0</v>
      </c>
      <c r="L292" s="220">
        <v>0</v>
      </c>
      <c r="M292"/>
    </row>
    <row r="293" spans="1:13" ht="27.75" hidden="1" customHeight="1">
      <c r="A293" s="207">
        <v>3</v>
      </c>
      <c r="B293" s="205">
        <v>2</v>
      </c>
      <c r="C293" s="205">
        <v>2</v>
      </c>
      <c r="D293" s="205">
        <v>4</v>
      </c>
      <c r="E293" s="205">
        <v>1</v>
      </c>
      <c r="F293" s="208">
        <v>2</v>
      </c>
      <c r="G293" s="216" t="s">
        <v>114</v>
      </c>
      <c r="H293" s="192">
        <v>260</v>
      </c>
      <c r="I293" s="220">
        <v>0</v>
      </c>
      <c r="J293" s="220">
        <v>0</v>
      </c>
      <c r="K293" s="220">
        <v>0</v>
      </c>
      <c r="L293" s="220">
        <v>0</v>
      </c>
      <c r="M293"/>
    </row>
    <row r="294" spans="1:13" ht="28.5" hidden="1" customHeight="1">
      <c r="A294" s="212">
        <v>3</v>
      </c>
      <c r="B294" s="213">
        <v>2</v>
      </c>
      <c r="C294" s="213">
        <v>2</v>
      </c>
      <c r="D294" s="213">
        <v>5</v>
      </c>
      <c r="E294" s="213"/>
      <c r="F294" s="215"/>
      <c r="G294" s="214" t="s">
        <v>113</v>
      </c>
      <c r="H294" s="192">
        <v>261</v>
      </c>
      <c r="I294" s="201">
        <f t="shared" ref="I294:L295" si="26">I295</f>
        <v>0</v>
      </c>
      <c r="J294" s="243">
        <f t="shared" si="26"/>
        <v>0</v>
      </c>
      <c r="K294" s="202">
        <f t="shared" si="26"/>
        <v>0</v>
      </c>
      <c r="L294" s="202">
        <f t="shared" si="26"/>
        <v>0</v>
      </c>
      <c r="M294"/>
    </row>
    <row r="295" spans="1:13" ht="26.25" hidden="1" customHeight="1">
      <c r="A295" s="212">
        <v>3</v>
      </c>
      <c r="B295" s="213">
        <v>2</v>
      </c>
      <c r="C295" s="213">
        <v>2</v>
      </c>
      <c r="D295" s="213">
        <v>5</v>
      </c>
      <c r="E295" s="213">
        <v>1</v>
      </c>
      <c r="F295" s="215"/>
      <c r="G295" s="214" t="s">
        <v>113</v>
      </c>
      <c r="H295" s="192">
        <v>262</v>
      </c>
      <c r="I295" s="201">
        <f t="shared" si="26"/>
        <v>0</v>
      </c>
      <c r="J295" s="243">
        <f t="shared" si="26"/>
        <v>0</v>
      </c>
      <c r="K295" s="202">
        <f t="shared" si="26"/>
        <v>0</v>
      </c>
      <c r="L295" s="202">
        <f t="shared" si="26"/>
        <v>0</v>
      </c>
      <c r="M295"/>
    </row>
    <row r="296" spans="1:13" ht="26.25" hidden="1" customHeight="1">
      <c r="A296" s="212">
        <v>3</v>
      </c>
      <c r="B296" s="213">
        <v>2</v>
      </c>
      <c r="C296" s="213">
        <v>2</v>
      </c>
      <c r="D296" s="213">
        <v>5</v>
      </c>
      <c r="E296" s="213">
        <v>1</v>
      </c>
      <c r="F296" s="215">
        <v>1</v>
      </c>
      <c r="G296" s="214" t="s">
        <v>113</v>
      </c>
      <c r="H296" s="192">
        <v>263</v>
      </c>
      <c r="I296" s="220">
        <v>0</v>
      </c>
      <c r="J296" s="220">
        <v>0</v>
      </c>
      <c r="K296" s="220">
        <v>0</v>
      </c>
      <c r="L296" s="220">
        <v>0</v>
      </c>
      <c r="M296"/>
    </row>
    <row r="297" spans="1:13" ht="26.25" hidden="1" customHeight="1">
      <c r="A297" s="212">
        <v>3</v>
      </c>
      <c r="B297" s="213">
        <v>2</v>
      </c>
      <c r="C297" s="213">
        <v>2</v>
      </c>
      <c r="D297" s="213">
        <v>6</v>
      </c>
      <c r="E297" s="213"/>
      <c r="F297" s="215"/>
      <c r="G297" s="214" t="s">
        <v>85</v>
      </c>
      <c r="H297" s="192">
        <v>264</v>
      </c>
      <c r="I297" s="201">
        <f t="shared" ref="I297:L298" si="27">I298</f>
        <v>0</v>
      </c>
      <c r="J297" s="277">
        <f t="shared" si="27"/>
        <v>0</v>
      </c>
      <c r="K297" s="202">
        <f t="shared" si="27"/>
        <v>0</v>
      </c>
      <c r="L297" s="202">
        <f t="shared" si="27"/>
        <v>0</v>
      </c>
      <c r="M297"/>
    </row>
    <row r="298" spans="1:13" ht="30" hidden="1" customHeight="1">
      <c r="A298" s="212">
        <v>3</v>
      </c>
      <c r="B298" s="213">
        <v>2</v>
      </c>
      <c r="C298" s="213">
        <v>2</v>
      </c>
      <c r="D298" s="213">
        <v>6</v>
      </c>
      <c r="E298" s="213">
        <v>1</v>
      </c>
      <c r="F298" s="215"/>
      <c r="G298" s="214" t="s">
        <v>85</v>
      </c>
      <c r="H298" s="192">
        <v>265</v>
      </c>
      <c r="I298" s="201">
        <f t="shared" si="27"/>
        <v>0</v>
      </c>
      <c r="J298" s="277">
        <f t="shared" si="27"/>
        <v>0</v>
      </c>
      <c r="K298" s="202">
        <f t="shared" si="27"/>
        <v>0</v>
      </c>
      <c r="L298" s="202">
        <f t="shared" si="27"/>
        <v>0</v>
      </c>
      <c r="M298"/>
    </row>
    <row r="299" spans="1:13" ht="24.75" hidden="1" customHeight="1">
      <c r="A299" s="212">
        <v>3</v>
      </c>
      <c r="B299" s="235">
        <v>2</v>
      </c>
      <c r="C299" s="235">
        <v>2</v>
      </c>
      <c r="D299" s="213">
        <v>6</v>
      </c>
      <c r="E299" s="235">
        <v>1</v>
      </c>
      <c r="F299" s="236">
        <v>1</v>
      </c>
      <c r="G299" s="237" t="s">
        <v>85</v>
      </c>
      <c r="H299" s="192">
        <v>266</v>
      </c>
      <c r="I299" s="220">
        <v>0</v>
      </c>
      <c r="J299" s="220">
        <v>0</v>
      </c>
      <c r="K299" s="220">
        <v>0</v>
      </c>
      <c r="L299" s="220">
        <v>0</v>
      </c>
      <c r="M299"/>
    </row>
    <row r="300" spans="1:13" ht="29.25" hidden="1" customHeight="1">
      <c r="A300" s="216">
        <v>3</v>
      </c>
      <c r="B300" s="212">
        <v>2</v>
      </c>
      <c r="C300" s="213">
        <v>2</v>
      </c>
      <c r="D300" s="213">
        <v>7</v>
      </c>
      <c r="E300" s="213"/>
      <c r="F300" s="215"/>
      <c r="G300" s="214" t="s">
        <v>112</v>
      </c>
      <c r="H300" s="192">
        <v>267</v>
      </c>
      <c r="I300" s="201">
        <f>I301</f>
        <v>0</v>
      </c>
      <c r="J300" s="277">
        <f>J301</f>
        <v>0</v>
      </c>
      <c r="K300" s="202">
        <f>K301</f>
        <v>0</v>
      </c>
      <c r="L300" s="202">
        <f>L301</f>
        <v>0</v>
      </c>
      <c r="M300"/>
    </row>
    <row r="301" spans="1:13" ht="26.25" hidden="1" customHeight="1">
      <c r="A301" s="216">
        <v>3</v>
      </c>
      <c r="B301" s="212">
        <v>2</v>
      </c>
      <c r="C301" s="213">
        <v>2</v>
      </c>
      <c r="D301" s="213">
        <v>7</v>
      </c>
      <c r="E301" s="213">
        <v>1</v>
      </c>
      <c r="F301" s="215"/>
      <c r="G301" s="214" t="s">
        <v>112</v>
      </c>
      <c r="H301" s="192">
        <v>268</v>
      </c>
      <c r="I301" s="201">
        <f>I302+I303</f>
        <v>0</v>
      </c>
      <c r="J301" s="201">
        <f>J302+J303</f>
        <v>0</v>
      </c>
      <c r="K301" s="201">
        <f>K302+K303</f>
        <v>0</v>
      </c>
      <c r="L301" s="201">
        <f>L302+L303</f>
        <v>0</v>
      </c>
      <c r="M301"/>
    </row>
    <row r="302" spans="1:13" ht="27.75" hidden="1" customHeight="1">
      <c r="A302" s="216">
        <v>3</v>
      </c>
      <c r="B302" s="212">
        <v>2</v>
      </c>
      <c r="C302" s="212">
        <v>2</v>
      </c>
      <c r="D302" s="213">
        <v>7</v>
      </c>
      <c r="E302" s="213">
        <v>1</v>
      </c>
      <c r="F302" s="215">
        <v>1</v>
      </c>
      <c r="G302" s="214" t="s">
        <v>111</v>
      </c>
      <c r="H302" s="192">
        <v>269</v>
      </c>
      <c r="I302" s="220">
        <v>0</v>
      </c>
      <c r="J302" s="220">
        <v>0</v>
      </c>
      <c r="K302" s="220">
        <v>0</v>
      </c>
      <c r="L302" s="220">
        <v>0</v>
      </c>
      <c r="M302"/>
    </row>
    <row r="303" spans="1:13" ht="25.5" hidden="1" customHeight="1">
      <c r="A303" s="216">
        <v>3</v>
      </c>
      <c r="B303" s="212">
        <v>2</v>
      </c>
      <c r="C303" s="212">
        <v>2</v>
      </c>
      <c r="D303" s="213">
        <v>7</v>
      </c>
      <c r="E303" s="213">
        <v>1</v>
      </c>
      <c r="F303" s="215">
        <v>2</v>
      </c>
      <c r="G303" s="214" t="s">
        <v>110</v>
      </c>
      <c r="H303" s="192">
        <v>270</v>
      </c>
      <c r="I303" s="220">
        <v>0</v>
      </c>
      <c r="J303" s="220">
        <v>0</v>
      </c>
      <c r="K303" s="220">
        <v>0</v>
      </c>
      <c r="L303" s="220">
        <v>0</v>
      </c>
      <c r="M303"/>
    </row>
    <row r="304" spans="1:13" ht="30" hidden="1" customHeight="1">
      <c r="A304" s="221">
        <v>3</v>
      </c>
      <c r="B304" s="221">
        <v>3</v>
      </c>
      <c r="C304" s="197"/>
      <c r="D304" s="198"/>
      <c r="E304" s="198"/>
      <c r="F304" s="200"/>
      <c r="G304" s="199" t="s">
        <v>109</v>
      </c>
      <c r="H304" s="192">
        <v>271</v>
      </c>
      <c r="I304" s="201">
        <f>SUM(I305+I337)</f>
        <v>0</v>
      </c>
      <c r="J304" s="277">
        <f>SUM(J305+J337)</f>
        <v>0</v>
      </c>
      <c r="K304" s="202">
        <f>SUM(K305+K337)</f>
        <v>0</v>
      </c>
      <c r="L304" s="202">
        <f>SUM(L305+L337)</f>
        <v>0</v>
      </c>
      <c r="M304"/>
    </row>
    <row r="305" spans="1:13" ht="40.5" hidden="1" customHeight="1">
      <c r="A305" s="216">
        <v>3</v>
      </c>
      <c r="B305" s="216">
        <v>3</v>
      </c>
      <c r="C305" s="212">
        <v>1</v>
      </c>
      <c r="D305" s="213"/>
      <c r="E305" s="213"/>
      <c r="F305" s="215"/>
      <c r="G305" s="214" t="s">
        <v>108</v>
      </c>
      <c r="H305" s="192">
        <v>272</v>
      </c>
      <c r="I305" s="201">
        <f>SUM(I306+I315+I319+I323+I327+I330+I333)</f>
        <v>0</v>
      </c>
      <c r="J305" s="277">
        <f>SUM(J306+J315+J319+J323+J327+J330+J333)</f>
        <v>0</v>
      </c>
      <c r="K305" s="202">
        <f>SUM(K306+K315+K319+K323+K327+K330+K333)</f>
        <v>0</v>
      </c>
      <c r="L305" s="202">
        <f>SUM(L306+L315+L319+L323+L327+L330+L333)</f>
        <v>0</v>
      </c>
      <c r="M305"/>
    </row>
    <row r="306" spans="1:13" ht="29.25" hidden="1" customHeight="1">
      <c r="A306" s="216">
        <v>3</v>
      </c>
      <c r="B306" s="216">
        <v>3</v>
      </c>
      <c r="C306" s="212">
        <v>1</v>
      </c>
      <c r="D306" s="213">
        <v>1</v>
      </c>
      <c r="E306" s="213"/>
      <c r="F306" s="215"/>
      <c r="G306" s="214" t="s">
        <v>107</v>
      </c>
      <c r="H306" s="192">
        <v>273</v>
      </c>
      <c r="I306" s="201">
        <f>SUM(I307+I309+I312)</f>
        <v>0</v>
      </c>
      <c r="J306" s="201">
        <f>SUM(J307+J309+J312)</f>
        <v>0</v>
      </c>
      <c r="K306" s="201">
        <f>SUM(K307+K309+K312)</f>
        <v>0</v>
      </c>
      <c r="L306" s="201">
        <f>SUM(L307+L309+L312)</f>
        <v>0</v>
      </c>
      <c r="M306"/>
    </row>
    <row r="307" spans="1:13" ht="27" hidden="1" customHeight="1">
      <c r="A307" s="216">
        <v>3</v>
      </c>
      <c r="B307" s="216">
        <v>3</v>
      </c>
      <c r="C307" s="212">
        <v>1</v>
      </c>
      <c r="D307" s="213">
        <v>1</v>
      </c>
      <c r="E307" s="213">
        <v>1</v>
      </c>
      <c r="F307" s="215"/>
      <c r="G307" s="214" t="s">
        <v>102</v>
      </c>
      <c r="H307" s="192">
        <v>274</v>
      </c>
      <c r="I307" s="201">
        <f>SUM(I308:I308)</f>
        <v>0</v>
      </c>
      <c r="J307" s="277">
        <f>SUM(J308:J308)</f>
        <v>0</v>
      </c>
      <c r="K307" s="202">
        <f>SUM(K308:K308)</f>
        <v>0</v>
      </c>
      <c r="L307" s="202">
        <f>SUM(L308:L308)</f>
        <v>0</v>
      </c>
      <c r="M307"/>
    </row>
    <row r="308" spans="1:13" ht="28.5" hidden="1" customHeight="1">
      <c r="A308" s="216">
        <v>3</v>
      </c>
      <c r="B308" s="216">
        <v>3</v>
      </c>
      <c r="C308" s="212">
        <v>1</v>
      </c>
      <c r="D308" s="213">
        <v>1</v>
      </c>
      <c r="E308" s="213">
        <v>1</v>
      </c>
      <c r="F308" s="215">
        <v>1</v>
      </c>
      <c r="G308" s="214" t="s">
        <v>102</v>
      </c>
      <c r="H308" s="192">
        <v>275</v>
      </c>
      <c r="I308" s="220">
        <v>0</v>
      </c>
      <c r="J308" s="220">
        <v>0</v>
      </c>
      <c r="K308" s="220">
        <v>0</v>
      </c>
      <c r="L308" s="220">
        <v>0</v>
      </c>
      <c r="M308"/>
    </row>
    <row r="309" spans="1:13" ht="31.5" hidden="1" customHeight="1">
      <c r="A309" s="216">
        <v>3</v>
      </c>
      <c r="B309" s="216">
        <v>3</v>
      </c>
      <c r="C309" s="212">
        <v>1</v>
      </c>
      <c r="D309" s="213">
        <v>1</v>
      </c>
      <c r="E309" s="213">
        <v>2</v>
      </c>
      <c r="F309" s="215"/>
      <c r="G309" s="214" t="s">
        <v>101</v>
      </c>
      <c r="H309" s="192">
        <v>276</v>
      </c>
      <c r="I309" s="201">
        <f>SUM(I310:I311)</f>
        <v>0</v>
      </c>
      <c r="J309" s="201">
        <f>SUM(J310:J311)</f>
        <v>0</v>
      </c>
      <c r="K309" s="201">
        <f>SUM(K310:K311)</f>
        <v>0</v>
      </c>
      <c r="L309" s="201">
        <f>SUM(L310:L311)</f>
        <v>0</v>
      </c>
      <c r="M309"/>
    </row>
    <row r="310" spans="1:13" ht="25.5" hidden="1" customHeight="1">
      <c r="A310" s="216">
        <v>3</v>
      </c>
      <c r="B310" s="216">
        <v>3</v>
      </c>
      <c r="C310" s="212">
        <v>1</v>
      </c>
      <c r="D310" s="213">
        <v>1</v>
      </c>
      <c r="E310" s="213">
        <v>2</v>
      </c>
      <c r="F310" s="215">
        <v>1</v>
      </c>
      <c r="G310" s="214" t="s">
        <v>100</v>
      </c>
      <c r="H310" s="192">
        <v>277</v>
      </c>
      <c r="I310" s="220">
        <v>0</v>
      </c>
      <c r="J310" s="220">
        <v>0</v>
      </c>
      <c r="K310" s="220">
        <v>0</v>
      </c>
      <c r="L310" s="220">
        <v>0</v>
      </c>
      <c r="M310"/>
    </row>
    <row r="311" spans="1:13" ht="29.25" hidden="1" customHeight="1">
      <c r="A311" s="216">
        <v>3</v>
      </c>
      <c r="B311" s="216">
        <v>3</v>
      </c>
      <c r="C311" s="212">
        <v>1</v>
      </c>
      <c r="D311" s="213">
        <v>1</v>
      </c>
      <c r="E311" s="213">
        <v>2</v>
      </c>
      <c r="F311" s="215">
        <v>2</v>
      </c>
      <c r="G311" s="214" t="s">
        <v>99</v>
      </c>
      <c r="H311" s="192">
        <v>278</v>
      </c>
      <c r="I311" s="220">
        <v>0</v>
      </c>
      <c r="J311" s="220">
        <v>0</v>
      </c>
      <c r="K311" s="220">
        <v>0</v>
      </c>
      <c r="L311" s="220">
        <v>0</v>
      </c>
      <c r="M311"/>
    </row>
    <row r="312" spans="1:13" ht="28.5" hidden="1" customHeight="1">
      <c r="A312" s="216">
        <v>3</v>
      </c>
      <c r="B312" s="216">
        <v>3</v>
      </c>
      <c r="C312" s="212">
        <v>1</v>
      </c>
      <c r="D312" s="213">
        <v>1</v>
      </c>
      <c r="E312" s="213">
        <v>3</v>
      </c>
      <c r="F312" s="215"/>
      <c r="G312" s="214" t="s">
        <v>98</v>
      </c>
      <c r="H312" s="192">
        <v>279</v>
      </c>
      <c r="I312" s="201">
        <f>SUM(I313:I314)</f>
        <v>0</v>
      </c>
      <c r="J312" s="201">
        <f>SUM(J313:J314)</f>
        <v>0</v>
      </c>
      <c r="K312" s="201">
        <f>SUM(K313:K314)</f>
        <v>0</v>
      </c>
      <c r="L312" s="201">
        <f>SUM(L313:L314)</f>
        <v>0</v>
      </c>
      <c r="M312"/>
    </row>
    <row r="313" spans="1:13" ht="24.75" hidden="1" customHeight="1">
      <c r="A313" s="216">
        <v>3</v>
      </c>
      <c r="B313" s="216">
        <v>3</v>
      </c>
      <c r="C313" s="212">
        <v>1</v>
      </c>
      <c r="D313" s="213">
        <v>1</v>
      </c>
      <c r="E313" s="213">
        <v>3</v>
      </c>
      <c r="F313" s="215">
        <v>1</v>
      </c>
      <c r="G313" s="214" t="s">
        <v>97</v>
      </c>
      <c r="H313" s="192">
        <v>280</v>
      </c>
      <c r="I313" s="220">
        <v>0</v>
      </c>
      <c r="J313" s="220">
        <v>0</v>
      </c>
      <c r="K313" s="220">
        <v>0</v>
      </c>
      <c r="L313" s="220">
        <v>0</v>
      </c>
      <c r="M313"/>
    </row>
    <row r="314" spans="1:13" ht="22.5" hidden="1" customHeight="1">
      <c r="A314" s="216">
        <v>3</v>
      </c>
      <c r="B314" s="216">
        <v>3</v>
      </c>
      <c r="C314" s="212">
        <v>1</v>
      </c>
      <c r="D314" s="213">
        <v>1</v>
      </c>
      <c r="E314" s="213">
        <v>3</v>
      </c>
      <c r="F314" s="215">
        <v>2</v>
      </c>
      <c r="G314" s="214" t="s">
        <v>96</v>
      </c>
      <c r="H314" s="192">
        <v>281</v>
      </c>
      <c r="I314" s="220">
        <v>0</v>
      </c>
      <c r="J314" s="220">
        <v>0</v>
      </c>
      <c r="K314" s="220">
        <v>0</v>
      </c>
      <c r="L314" s="220">
        <v>0</v>
      </c>
      <c r="M314"/>
    </row>
    <row r="315" spans="1:13" hidden="1">
      <c r="A315" s="233">
        <v>3</v>
      </c>
      <c r="B315" s="207">
        <v>3</v>
      </c>
      <c r="C315" s="212">
        <v>1</v>
      </c>
      <c r="D315" s="213">
        <v>2</v>
      </c>
      <c r="E315" s="213"/>
      <c r="F315" s="215"/>
      <c r="G315" s="214" t="s">
        <v>95</v>
      </c>
      <c r="H315" s="192">
        <v>282</v>
      </c>
      <c r="I315" s="201">
        <f>I316</f>
        <v>0</v>
      </c>
      <c r="J315" s="277">
        <f>J316</f>
        <v>0</v>
      </c>
      <c r="K315" s="202">
        <f>K316</f>
        <v>0</v>
      </c>
      <c r="L315" s="202">
        <f>L316</f>
        <v>0</v>
      </c>
    </row>
    <row r="316" spans="1:13" ht="26.25" hidden="1" customHeight="1">
      <c r="A316" s="233">
        <v>3</v>
      </c>
      <c r="B316" s="233">
        <v>3</v>
      </c>
      <c r="C316" s="207">
        <v>1</v>
      </c>
      <c r="D316" s="205">
        <v>2</v>
      </c>
      <c r="E316" s="205">
        <v>1</v>
      </c>
      <c r="F316" s="208"/>
      <c r="G316" s="214" t="s">
        <v>95</v>
      </c>
      <c r="H316" s="192">
        <v>283</v>
      </c>
      <c r="I316" s="223">
        <f>SUM(I317:I318)</f>
        <v>0</v>
      </c>
      <c r="J316" s="278">
        <f>SUM(J317:J318)</f>
        <v>0</v>
      </c>
      <c r="K316" s="224">
        <f>SUM(K317:K318)</f>
        <v>0</v>
      </c>
      <c r="L316" s="224">
        <f>SUM(L317:L318)</f>
        <v>0</v>
      </c>
      <c r="M316"/>
    </row>
    <row r="317" spans="1:13" ht="25.5" hidden="1" customHeight="1">
      <c r="A317" s="216">
        <v>3</v>
      </c>
      <c r="B317" s="216">
        <v>3</v>
      </c>
      <c r="C317" s="212">
        <v>1</v>
      </c>
      <c r="D317" s="213">
        <v>2</v>
      </c>
      <c r="E317" s="213">
        <v>1</v>
      </c>
      <c r="F317" s="215">
        <v>1</v>
      </c>
      <c r="G317" s="214" t="s">
        <v>94</v>
      </c>
      <c r="H317" s="192">
        <v>284</v>
      </c>
      <c r="I317" s="220">
        <v>0</v>
      </c>
      <c r="J317" s="220">
        <v>0</v>
      </c>
      <c r="K317" s="220">
        <v>0</v>
      </c>
      <c r="L317" s="220">
        <v>0</v>
      </c>
      <c r="M317"/>
    </row>
    <row r="318" spans="1:13" ht="24" hidden="1" customHeight="1">
      <c r="A318" s="225">
        <v>3</v>
      </c>
      <c r="B318" s="261">
        <v>3</v>
      </c>
      <c r="C318" s="234">
        <v>1</v>
      </c>
      <c r="D318" s="235">
        <v>2</v>
      </c>
      <c r="E318" s="235">
        <v>1</v>
      </c>
      <c r="F318" s="236">
        <v>2</v>
      </c>
      <c r="G318" s="237" t="s">
        <v>93</v>
      </c>
      <c r="H318" s="192">
        <v>285</v>
      </c>
      <c r="I318" s="220">
        <v>0</v>
      </c>
      <c r="J318" s="220">
        <v>0</v>
      </c>
      <c r="K318" s="220">
        <v>0</v>
      </c>
      <c r="L318" s="220">
        <v>0</v>
      </c>
      <c r="M318"/>
    </row>
    <row r="319" spans="1:13" ht="27.75" hidden="1" customHeight="1">
      <c r="A319" s="212">
        <v>3</v>
      </c>
      <c r="B319" s="214">
        <v>3</v>
      </c>
      <c r="C319" s="212">
        <v>1</v>
      </c>
      <c r="D319" s="213">
        <v>3</v>
      </c>
      <c r="E319" s="213"/>
      <c r="F319" s="215"/>
      <c r="G319" s="214" t="s">
        <v>92</v>
      </c>
      <c r="H319" s="192">
        <v>286</v>
      </c>
      <c r="I319" s="201">
        <f>I320</f>
        <v>0</v>
      </c>
      <c r="J319" s="277">
        <f>J320</f>
        <v>0</v>
      </c>
      <c r="K319" s="202">
        <f>K320</f>
        <v>0</v>
      </c>
      <c r="L319" s="202">
        <f>L320</f>
        <v>0</v>
      </c>
      <c r="M319"/>
    </row>
    <row r="320" spans="1:13" ht="24" hidden="1" customHeight="1">
      <c r="A320" s="212">
        <v>3</v>
      </c>
      <c r="B320" s="237">
        <v>3</v>
      </c>
      <c r="C320" s="234">
        <v>1</v>
      </c>
      <c r="D320" s="235">
        <v>3</v>
      </c>
      <c r="E320" s="235">
        <v>1</v>
      </c>
      <c r="F320" s="236"/>
      <c r="G320" s="214" t="s">
        <v>92</v>
      </c>
      <c r="H320" s="192">
        <v>287</v>
      </c>
      <c r="I320" s="202">
        <f>I321+I322</f>
        <v>0</v>
      </c>
      <c r="J320" s="202">
        <f>J321+J322</f>
        <v>0</v>
      </c>
      <c r="K320" s="202">
        <f>K321+K322</f>
        <v>0</v>
      </c>
      <c r="L320" s="202">
        <f>L321+L322</f>
        <v>0</v>
      </c>
      <c r="M320"/>
    </row>
    <row r="321" spans="1:13" ht="27" hidden="1" customHeight="1">
      <c r="A321" s="212">
        <v>3</v>
      </c>
      <c r="B321" s="214">
        <v>3</v>
      </c>
      <c r="C321" s="212">
        <v>1</v>
      </c>
      <c r="D321" s="213">
        <v>3</v>
      </c>
      <c r="E321" s="213">
        <v>1</v>
      </c>
      <c r="F321" s="215">
        <v>1</v>
      </c>
      <c r="G321" s="214" t="s">
        <v>91</v>
      </c>
      <c r="H321" s="192">
        <v>288</v>
      </c>
      <c r="I321" s="266">
        <v>0</v>
      </c>
      <c r="J321" s="266">
        <v>0</v>
      </c>
      <c r="K321" s="266">
        <v>0</v>
      </c>
      <c r="L321" s="265">
        <v>0</v>
      </c>
      <c r="M321"/>
    </row>
    <row r="322" spans="1:13" ht="26.25" hidden="1" customHeight="1">
      <c r="A322" s="212">
        <v>3</v>
      </c>
      <c r="B322" s="214">
        <v>3</v>
      </c>
      <c r="C322" s="212">
        <v>1</v>
      </c>
      <c r="D322" s="213">
        <v>3</v>
      </c>
      <c r="E322" s="213">
        <v>1</v>
      </c>
      <c r="F322" s="215">
        <v>2</v>
      </c>
      <c r="G322" s="214" t="s">
        <v>90</v>
      </c>
      <c r="H322" s="192">
        <v>289</v>
      </c>
      <c r="I322" s="220">
        <v>0</v>
      </c>
      <c r="J322" s="220">
        <v>0</v>
      </c>
      <c r="K322" s="220">
        <v>0</v>
      </c>
      <c r="L322" s="220">
        <v>0</v>
      </c>
      <c r="M322"/>
    </row>
    <row r="323" spans="1:13" hidden="1">
      <c r="A323" s="212">
        <v>3</v>
      </c>
      <c r="B323" s="214">
        <v>3</v>
      </c>
      <c r="C323" s="212">
        <v>1</v>
      </c>
      <c r="D323" s="213">
        <v>4</v>
      </c>
      <c r="E323" s="213"/>
      <c r="F323" s="215"/>
      <c r="G323" s="214" t="s">
        <v>89</v>
      </c>
      <c r="H323" s="192">
        <v>290</v>
      </c>
      <c r="I323" s="201">
        <f>I324</f>
        <v>0</v>
      </c>
      <c r="J323" s="277">
        <f>J324</f>
        <v>0</v>
      </c>
      <c r="K323" s="202">
        <f>K324</f>
        <v>0</v>
      </c>
      <c r="L323" s="202">
        <f>L324</f>
        <v>0</v>
      </c>
    </row>
    <row r="324" spans="1:13" ht="31.5" hidden="1" customHeight="1">
      <c r="A324" s="216">
        <v>3</v>
      </c>
      <c r="B324" s="212">
        <v>3</v>
      </c>
      <c r="C324" s="213">
        <v>1</v>
      </c>
      <c r="D324" s="213">
        <v>4</v>
      </c>
      <c r="E324" s="213">
        <v>1</v>
      </c>
      <c r="F324" s="215"/>
      <c r="G324" s="214" t="s">
        <v>89</v>
      </c>
      <c r="H324" s="192">
        <v>291</v>
      </c>
      <c r="I324" s="201">
        <f>SUM(I325:I326)</f>
        <v>0</v>
      </c>
      <c r="J324" s="201">
        <f>SUM(J325:J326)</f>
        <v>0</v>
      </c>
      <c r="K324" s="201">
        <f>SUM(K325:K326)</f>
        <v>0</v>
      </c>
      <c r="L324" s="201">
        <f>SUM(L325:L326)</f>
        <v>0</v>
      </c>
      <c r="M324"/>
    </row>
    <row r="325" spans="1:13" hidden="1">
      <c r="A325" s="216">
        <v>3</v>
      </c>
      <c r="B325" s="212">
        <v>3</v>
      </c>
      <c r="C325" s="213">
        <v>1</v>
      </c>
      <c r="D325" s="213">
        <v>4</v>
      </c>
      <c r="E325" s="213">
        <v>1</v>
      </c>
      <c r="F325" s="215">
        <v>1</v>
      </c>
      <c r="G325" s="214" t="s">
        <v>88</v>
      </c>
      <c r="H325" s="192">
        <v>292</v>
      </c>
      <c r="I325" s="219">
        <v>0</v>
      </c>
      <c r="J325" s="220">
        <v>0</v>
      </c>
      <c r="K325" s="220">
        <v>0</v>
      </c>
      <c r="L325" s="219">
        <v>0</v>
      </c>
    </row>
    <row r="326" spans="1:13" ht="30.75" hidden="1" customHeight="1">
      <c r="A326" s="212">
        <v>3</v>
      </c>
      <c r="B326" s="213">
        <v>3</v>
      </c>
      <c r="C326" s="213">
        <v>1</v>
      </c>
      <c r="D326" s="213">
        <v>4</v>
      </c>
      <c r="E326" s="213">
        <v>1</v>
      </c>
      <c r="F326" s="215">
        <v>2</v>
      </c>
      <c r="G326" s="214" t="s">
        <v>106</v>
      </c>
      <c r="H326" s="192">
        <v>293</v>
      </c>
      <c r="I326" s="220">
        <v>0</v>
      </c>
      <c r="J326" s="266">
        <v>0</v>
      </c>
      <c r="K326" s="266">
        <v>0</v>
      </c>
      <c r="L326" s="265">
        <v>0</v>
      </c>
      <c r="M326"/>
    </row>
    <row r="327" spans="1:13" ht="26.25" hidden="1" customHeight="1">
      <c r="A327" s="212">
        <v>3</v>
      </c>
      <c r="B327" s="213">
        <v>3</v>
      </c>
      <c r="C327" s="213">
        <v>1</v>
      </c>
      <c r="D327" s="213">
        <v>5</v>
      </c>
      <c r="E327" s="213"/>
      <c r="F327" s="215"/>
      <c r="G327" s="214" t="s">
        <v>86</v>
      </c>
      <c r="H327" s="192">
        <v>294</v>
      </c>
      <c r="I327" s="224">
        <f t="shared" ref="I327:L328" si="28">I328</f>
        <v>0</v>
      </c>
      <c r="J327" s="277">
        <f t="shared" si="28"/>
        <v>0</v>
      </c>
      <c r="K327" s="202">
        <f t="shared" si="28"/>
        <v>0</v>
      </c>
      <c r="L327" s="202">
        <f t="shared" si="28"/>
        <v>0</v>
      </c>
      <c r="M327"/>
    </row>
    <row r="328" spans="1:13" ht="30" hidden="1" customHeight="1">
      <c r="A328" s="207">
        <v>3</v>
      </c>
      <c r="B328" s="235">
        <v>3</v>
      </c>
      <c r="C328" s="235">
        <v>1</v>
      </c>
      <c r="D328" s="235">
        <v>5</v>
      </c>
      <c r="E328" s="235">
        <v>1</v>
      </c>
      <c r="F328" s="236"/>
      <c r="G328" s="214" t="s">
        <v>86</v>
      </c>
      <c r="H328" s="192">
        <v>295</v>
      </c>
      <c r="I328" s="202">
        <f t="shared" si="28"/>
        <v>0</v>
      </c>
      <c r="J328" s="278">
        <f t="shared" si="28"/>
        <v>0</v>
      </c>
      <c r="K328" s="224">
        <f t="shared" si="28"/>
        <v>0</v>
      </c>
      <c r="L328" s="224">
        <f t="shared" si="28"/>
        <v>0</v>
      </c>
      <c r="M328"/>
    </row>
    <row r="329" spans="1:13" ht="30" hidden="1" customHeight="1">
      <c r="A329" s="212">
        <v>3</v>
      </c>
      <c r="B329" s="213">
        <v>3</v>
      </c>
      <c r="C329" s="213">
        <v>1</v>
      </c>
      <c r="D329" s="213">
        <v>5</v>
      </c>
      <c r="E329" s="213">
        <v>1</v>
      </c>
      <c r="F329" s="215">
        <v>1</v>
      </c>
      <c r="G329" s="214" t="s">
        <v>105</v>
      </c>
      <c r="H329" s="192">
        <v>296</v>
      </c>
      <c r="I329" s="220">
        <v>0</v>
      </c>
      <c r="J329" s="266">
        <v>0</v>
      </c>
      <c r="K329" s="266">
        <v>0</v>
      </c>
      <c r="L329" s="265">
        <v>0</v>
      </c>
      <c r="M329"/>
    </row>
    <row r="330" spans="1:13" ht="30" hidden="1" customHeight="1">
      <c r="A330" s="212">
        <v>3</v>
      </c>
      <c r="B330" s="213">
        <v>3</v>
      </c>
      <c r="C330" s="213">
        <v>1</v>
      </c>
      <c r="D330" s="213">
        <v>6</v>
      </c>
      <c r="E330" s="213"/>
      <c r="F330" s="215"/>
      <c r="G330" s="214" t="s">
        <v>85</v>
      </c>
      <c r="H330" s="192">
        <v>297</v>
      </c>
      <c r="I330" s="202">
        <f t="shared" ref="I330:L331" si="29">I331</f>
        <v>0</v>
      </c>
      <c r="J330" s="277">
        <f t="shared" si="29"/>
        <v>0</v>
      </c>
      <c r="K330" s="202">
        <f t="shared" si="29"/>
        <v>0</v>
      </c>
      <c r="L330" s="202">
        <f t="shared" si="29"/>
        <v>0</v>
      </c>
      <c r="M330"/>
    </row>
    <row r="331" spans="1:13" ht="30" hidden="1" customHeight="1">
      <c r="A331" s="212">
        <v>3</v>
      </c>
      <c r="B331" s="213">
        <v>3</v>
      </c>
      <c r="C331" s="213">
        <v>1</v>
      </c>
      <c r="D331" s="213">
        <v>6</v>
      </c>
      <c r="E331" s="213">
        <v>1</v>
      </c>
      <c r="F331" s="215"/>
      <c r="G331" s="214" t="s">
        <v>85</v>
      </c>
      <c r="H331" s="192">
        <v>298</v>
      </c>
      <c r="I331" s="201">
        <f t="shared" si="29"/>
        <v>0</v>
      </c>
      <c r="J331" s="277">
        <f t="shared" si="29"/>
        <v>0</v>
      </c>
      <c r="K331" s="202">
        <f t="shared" si="29"/>
        <v>0</v>
      </c>
      <c r="L331" s="202">
        <f t="shared" si="29"/>
        <v>0</v>
      </c>
      <c r="M331"/>
    </row>
    <row r="332" spans="1:13" ht="25.5" hidden="1" customHeight="1">
      <c r="A332" s="212">
        <v>3</v>
      </c>
      <c r="B332" s="213">
        <v>3</v>
      </c>
      <c r="C332" s="213">
        <v>1</v>
      </c>
      <c r="D332" s="213">
        <v>6</v>
      </c>
      <c r="E332" s="213">
        <v>1</v>
      </c>
      <c r="F332" s="215">
        <v>1</v>
      </c>
      <c r="G332" s="214" t="s">
        <v>85</v>
      </c>
      <c r="H332" s="192">
        <v>299</v>
      </c>
      <c r="I332" s="266">
        <v>0</v>
      </c>
      <c r="J332" s="266">
        <v>0</v>
      </c>
      <c r="K332" s="266">
        <v>0</v>
      </c>
      <c r="L332" s="265">
        <v>0</v>
      </c>
      <c r="M332"/>
    </row>
    <row r="333" spans="1:13" ht="22.5" hidden="1" customHeight="1">
      <c r="A333" s="212">
        <v>3</v>
      </c>
      <c r="B333" s="213">
        <v>3</v>
      </c>
      <c r="C333" s="213">
        <v>1</v>
      </c>
      <c r="D333" s="213">
        <v>7</v>
      </c>
      <c r="E333" s="213"/>
      <c r="F333" s="215"/>
      <c r="G333" s="214" t="s">
        <v>84</v>
      </c>
      <c r="H333" s="192">
        <v>300</v>
      </c>
      <c r="I333" s="201">
        <f>I334</f>
        <v>0</v>
      </c>
      <c r="J333" s="277">
        <f>J334</f>
        <v>0</v>
      </c>
      <c r="K333" s="202">
        <f>K334</f>
        <v>0</v>
      </c>
      <c r="L333" s="202">
        <f>L334</f>
        <v>0</v>
      </c>
      <c r="M333"/>
    </row>
    <row r="334" spans="1:13" ht="25.5" hidden="1" customHeight="1">
      <c r="A334" s="212">
        <v>3</v>
      </c>
      <c r="B334" s="213">
        <v>3</v>
      </c>
      <c r="C334" s="213">
        <v>1</v>
      </c>
      <c r="D334" s="213">
        <v>7</v>
      </c>
      <c r="E334" s="213">
        <v>1</v>
      </c>
      <c r="F334" s="215"/>
      <c r="G334" s="214" t="s">
        <v>84</v>
      </c>
      <c r="H334" s="192">
        <v>301</v>
      </c>
      <c r="I334" s="201">
        <f>I335+I336</f>
        <v>0</v>
      </c>
      <c r="J334" s="201">
        <f>J335+J336</f>
        <v>0</v>
      </c>
      <c r="K334" s="201">
        <f>K335+K336</f>
        <v>0</v>
      </c>
      <c r="L334" s="201">
        <f>L335+L336</f>
        <v>0</v>
      </c>
      <c r="M334"/>
    </row>
    <row r="335" spans="1:13" ht="27" hidden="1" customHeight="1">
      <c r="A335" s="212">
        <v>3</v>
      </c>
      <c r="B335" s="213">
        <v>3</v>
      </c>
      <c r="C335" s="213">
        <v>1</v>
      </c>
      <c r="D335" s="213">
        <v>7</v>
      </c>
      <c r="E335" s="213">
        <v>1</v>
      </c>
      <c r="F335" s="215">
        <v>1</v>
      </c>
      <c r="G335" s="214" t="s">
        <v>83</v>
      </c>
      <c r="H335" s="192">
        <v>302</v>
      </c>
      <c r="I335" s="266">
        <v>0</v>
      </c>
      <c r="J335" s="266">
        <v>0</v>
      </c>
      <c r="K335" s="266">
        <v>0</v>
      </c>
      <c r="L335" s="265">
        <v>0</v>
      </c>
      <c r="M335"/>
    </row>
    <row r="336" spans="1:13" ht="27.75" hidden="1" customHeight="1">
      <c r="A336" s="212">
        <v>3</v>
      </c>
      <c r="B336" s="213">
        <v>3</v>
      </c>
      <c r="C336" s="213">
        <v>1</v>
      </c>
      <c r="D336" s="213">
        <v>7</v>
      </c>
      <c r="E336" s="213">
        <v>1</v>
      </c>
      <c r="F336" s="215">
        <v>2</v>
      </c>
      <c r="G336" s="214" t="s">
        <v>82</v>
      </c>
      <c r="H336" s="192">
        <v>303</v>
      </c>
      <c r="I336" s="220">
        <v>0</v>
      </c>
      <c r="J336" s="220">
        <v>0</v>
      </c>
      <c r="K336" s="220">
        <v>0</v>
      </c>
      <c r="L336" s="220">
        <v>0</v>
      </c>
      <c r="M336"/>
    </row>
    <row r="337" spans="1:16" ht="38.25" hidden="1" customHeight="1">
      <c r="A337" s="212">
        <v>3</v>
      </c>
      <c r="B337" s="213">
        <v>3</v>
      </c>
      <c r="C337" s="213">
        <v>2</v>
      </c>
      <c r="D337" s="213"/>
      <c r="E337" s="213"/>
      <c r="F337" s="215"/>
      <c r="G337" s="214" t="s">
        <v>104</v>
      </c>
      <c r="H337" s="192">
        <v>304</v>
      </c>
      <c r="I337" s="201">
        <f>SUM(I338+I347+I351+I355+I359+I362+I365)</f>
        <v>0</v>
      </c>
      <c r="J337" s="277">
        <f>SUM(J338+J347+J351+J355+J359+J362+J365)</f>
        <v>0</v>
      </c>
      <c r="K337" s="202">
        <f>SUM(K338+K347+K351+K355+K359+K362+K365)</f>
        <v>0</v>
      </c>
      <c r="L337" s="202">
        <f>SUM(L338+L347+L351+L355+L359+L362+L365)</f>
        <v>0</v>
      </c>
      <c r="M337"/>
    </row>
    <row r="338" spans="1:16" ht="30" hidden="1" customHeight="1">
      <c r="A338" s="212">
        <v>3</v>
      </c>
      <c r="B338" s="213">
        <v>3</v>
      </c>
      <c r="C338" s="213">
        <v>2</v>
      </c>
      <c r="D338" s="213">
        <v>1</v>
      </c>
      <c r="E338" s="213"/>
      <c r="F338" s="215"/>
      <c r="G338" s="214" t="s">
        <v>103</v>
      </c>
      <c r="H338" s="192">
        <v>305</v>
      </c>
      <c r="I338" s="201">
        <f>I339</f>
        <v>0</v>
      </c>
      <c r="J338" s="277">
        <f>J339</f>
        <v>0</v>
      </c>
      <c r="K338" s="202">
        <f>K339</f>
        <v>0</v>
      </c>
      <c r="L338" s="202">
        <f>L339</f>
        <v>0</v>
      </c>
      <c r="M338"/>
    </row>
    <row r="339" spans="1:16" hidden="1">
      <c r="A339" s="216">
        <v>3</v>
      </c>
      <c r="B339" s="212">
        <v>3</v>
      </c>
      <c r="C339" s="213">
        <v>2</v>
      </c>
      <c r="D339" s="214">
        <v>1</v>
      </c>
      <c r="E339" s="212">
        <v>1</v>
      </c>
      <c r="F339" s="215"/>
      <c r="G339" s="214" t="s">
        <v>103</v>
      </c>
      <c r="H339" s="192">
        <v>306</v>
      </c>
      <c r="I339" s="201">
        <f t="shared" ref="I339:P339" si="30">SUM(I340:I340)</f>
        <v>0</v>
      </c>
      <c r="J339" s="201">
        <f t="shared" si="30"/>
        <v>0</v>
      </c>
      <c r="K339" s="201">
        <f t="shared" si="30"/>
        <v>0</v>
      </c>
      <c r="L339" s="201">
        <f t="shared" si="30"/>
        <v>0</v>
      </c>
      <c r="M339" s="279">
        <f t="shared" si="30"/>
        <v>0</v>
      </c>
      <c r="N339" s="279">
        <f t="shared" si="30"/>
        <v>0</v>
      </c>
      <c r="O339" s="279">
        <f t="shared" si="30"/>
        <v>0</v>
      </c>
      <c r="P339" s="279">
        <f t="shared" si="30"/>
        <v>0</v>
      </c>
    </row>
    <row r="340" spans="1:16" ht="27.75" hidden="1" customHeight="1">
      <c r="A340" s="216">
        <v>3</v>
      </c>
      <c r="B340" s="212">
        <v>3</v>
      </c>
      <c r="C340" s="213">
        <v>2</v>
      </c>
      <c r="D340" s="214">
        <v>1</v>
      </c>
      <c r="E340" s="212">
        <v>1</v>
      </c>
      <c r="F340" s="215">
        <v>1</v>
      </c>
      <c r="G340" s="214" t="s">
        <v>102</v>
      </c>
      <c r="H340" s="192">
        <v>307</v>
      </c>
      <c r="I340" s="266">
        <v>0</v>
      </c>
      <c r="J340" s="266">
        <v>0</v>
      </c>
      <c r="K340" s="266">
        <v>0</v>
      </c>
      <c r="L340" s="265">
        <v>0</v>
      </c>
      <c r="M340"/>
    </row>
    <row r="341" spans="1:16" hidden="1">
      <c r="A341" s="216">
        <v>3</v>
      </c>
      <c r="B341" s="212">
        <v>3</v>
      </c>
      <c r="C341" s="213">
        <v>2</v>
      </c>
      <c r="D341" s="214">
        <v>1</v>
      </c>
      <c r="E341" s="212">
        <v>2</v>
      </c>
      <c r="F341" s="215"/>
      <c r="G341" s="237" t="s">
        <v>101</v>
      </c>
      <c r="H341" s="192">
        <v>308</v>
      </c>
      <c r="I341" s="201">
        <f>SUM(I342:I343)</f>
        <v>0</v>
      </c>
      <c r="J341" s="201">
        <f>SUM(J342:J343)</f>
        <v>0</v>
      </c>
      <c r="K341" s="201">
        <f>SUM(K342:K343)</f>
        <v>0</v>
      </c>
      <c r="L341" s="201">
        <f>SUM(L342:L343)</f>
        <v>0</v>
      </c>
    </row>
    <row r="342" spans="1:16" hidden="1">
      <c r="A342" s="216">
        <v>3</v>
      </c>
      <c r="B342" s="212">
        <v>3</v>
      </c>
      <c r="C342" s="213">
        <v>2</v>
      </c>
      <c r="D342" s="214">
        <v>1</v>
      </c>
      <c r="E342" s="212">
        <v>2</v>
      </c>
      <c r="F342" s="215">
        <v>1</v>
      </c>
      <c r="G342" s="237" t="s">
        <v>100</v>
      </c>
      <c r="H342" s="192">
        <v>309</v>
      </c>
      <c r="I342" s="266">
        <v>0</v>
      </c>
      <c r="J342" s="266">
        <v>0</v>
      </c>
      <c r="K342" s="266">
        <v>0</v>
      </c>
      <c r="L342" s="265">
        <v>0</v>
      </c>
    </row>
    <row r="343" spans="1:16" hidden="1">
      <c r="A343" s="216">
        <v>3</v>
      </c>
      <c r="B343" s="212">
        <v>3</v>
      </c>
      <c r="C343" s="213">
        <v>2</v>
      </c>
      <c r="D343" s="214">
        <v>1</v>
      </c>
      <c r="E343" s="212">
        <v>2</v>
      </c>
      <c r="F343" s="215">
        <v>2</v>
      </c>
      <c r="G343" s="237" t="s">
        <v>99</v>
      </c>
      <c r="H343" s="192">
        <v>310</v>
      </c>
      <c r="I343" s="220">
        <v>0</v>
      </c>
      <c r="J343" s="220">
        <v>0</v>
      </c>
      <c r="K343" s="220">
        <v>0</v>
      </c>
      <c r="L343" s="220">
        <v>0</v>
      </c>
    </row>
    <row r="344" spans="1:16" hidden="1">
      <c r="A344" s="216">
        <v>3</v>
      </c>
      <c r="B344" s="212">
        <v>3</v>
      </c>
      <c r="C344" s="213">
        <v>2</v>
      </c>
      <c r="D344" s="214">
        <v>1</v>
      </c>
      <c r="E344" s="212">
        <v>3</v>
      </c>
      <c r="F344" s="215"/>
      <c r="G344" s="237" t="s">
        <v>98</v>
      </c>
      <c r="H344" s="192">
        <v>311</v>
      </c>
      <c r="I344" s="201">
        <f>SUM(I345:I346)</f>
        <v>0</v>
      </c>
      <c r="J344" s="201">
        <f>SUM(J345:J346)</f>
        <v>0</v>
      </c>
      <c r="K344" s="201">
        <f>SUM(K345:K346)</f>
        <v>0</v>
      </c>
      <c r="L344" s="201">
        <f>SUM(L345:L346)</f>
        <v>0</v>
      </c>
    </row>
    <row r="345" spans="1:16" hidden="1">
      <c r="A345" s="216">
        <v>3</v>
      </c>
      <c r="B345" s="212">
        <v>3</v>
      </c>
      <c r="C345" s="213">
        <v>2</v>
      </c>
      <c r="D345" s="214">
        <v>1</v>
      </c>
      <c r="E345" s="212">
        <v>3</v>
      </c>
      <c r="F345" s="215">
        <v>1</v>
      </c>
      <c r="G345" s="237" t="s">
        <v>97</v>
      </c>
      <c r="H345" s="192">
        <v>312</v>
      </c>
      <c r="I345" s="220">
        <v>0</v>
      </c>
      <c r="J345" s="220">
        <v>0</v>
      </c>
      <c r="K345" s="220">
        <v>0</v>
      </c>
      <c r="L345" s="220">
        <v>0</v>
      </c>
    </row>
    <row r="346" spans="1:16" hidden="1">
      <c r="A346" s="216">
        <v>3</v>
      </c>
      <c r="B346" s="212">
        <v>3</v>
      </c>
      <c r="C346" s="213">
        <v>2</v>
      </c>
      <c r="D346" s="214">
        <v>1</v>
      </c>
      <c r="E346" s="212">
        <v>3</v>
      </c>
      <c r="F346" s="215">
        <v>2</v>
      </c>
      <c r="G346" s="237" t="s">
        <v>96</v>
      </c>
      <c r="H346" s="192">
        <v>313</v>
      </c>
      <c r="I346" s="238">
        <v>0</v>
      </c>
      <c r="J346" s="280">
        <v>0</v>
      </c>
      <c r="K346" s="238">
        <v>0</v>
      </c>
      <c r="L346" s="238">
        <v>0</v>
      </c>
    </row>
    <row r="347" spans="1:16" hidden="1">
      <c r="A347" s="225">
        <v>3</v>
      </c>
      <c r="B347" s="225">
        <v>3</v>
      </c>
      <c r="C347" s="234">
        <v>2</v>
      </c>
      <c r="D347" s="237">
        <v>2</v>
      </c>
      <c r="E347" s="234"/>
      <c r="F347" s="236"/>
      <c r="G347" s="237" t="s">
        <v>95</v>
      </c>
      <c r="H347" s="192">
        <v>314</v>
      </c>
      <c r="I347" s="230">
        <f>I348</f>
        <v>0</v>
      </c>
      <c r="J347" s="281">
        <f>J348</f>
        <v>0</v>
      </c>
      <c r="K347" s="231">
        <f>K348</f>
        <v>0</v>
      </c>
      <c r="L347" s="231">
        <f>L348</f>
        <v>0</v>
      </c>
    </row>
    <row r="348" spans="1:16" hidden="1">
      <c r="A348" s="216">
        <v>3</v>
      </c>
      <c r="B348" s="216">
        <v>3</v>
      </c>
      <c r="C348" s="212">
        <v>2</v>
      </c>
      <c r="D348" s="214">
        <v>2</v>
      </c>
      <c r="E348" s="212">
        <v>1</v>
      </c>
      <c r="F348" s="215"/>
      <c r="G348" s="237" t="s">
        <v>95</v>
      </c>
      <c r="H348" s="192">
        <v>315</v>
      </c>
      <c r="I348" s="201">
        <f>SUM(I349:I350)</f>
        <v>0</v>
      </c>
      <c r="J348" s="243">
        <f>SUM(J349:J350)</f>
        <v>0</v>
      </c>
      <c r="K348" s="202">
        <f>SUM(K349:K350)</f>
        <v>0</v>
      </c>
      <c r="L348" s="202">
        <f>SUM(L349:L350)</f>
        <v>0</v>
      </c>
    </row>
    <row r="349" spans="1:16" hidden="1">
      <c r="A349" s="216">
        <v>3</v>
      </c>
      <c r="B349" s="216">
        <v>3</v>
      </c>
      <c r="C349" s="212">
        <v>2</v>
      </c>
      <c r="D349" s="214">
        <v>2</v>
      </c>
      <c r="E349" s="216">
        <v>1</v>
      </c>
      <c r="F349" s="248">
        <v>1</v>
      </c>
      <c r="G349" s="214" t="s">
        <v>94</v>
      </c>
      <c r="H349" s="192">
        <v>316</v>
      </c>
      <c r="I349" s="220">
        <v>0</v>
      </c>
      <c r="J349" s="220">
        <v>0</v>
      </c>
      <c r="K349" s="220">
        <v>0</v>
      </c>
      <c r="L349" s="220">
        <v>0</v>
      </c>
    </row>
    <row r="350" spans="1:16" hidden="1">
      <c r="A350" s="225">
        <v>3</v>
      </c>
      <c r="B350" s="225">
        <v>3</v>
      </c>
      <c r="C350" s="226">
        <v>2</v>
      </c>
      <c r="D350" s="227">
        <v>2</v>
      </c>
      <c r="E350" s="228">
        <v>1</v>
      </c>
      <c r="F350" s="256">
        <v>2</v>
      </c>
      <c r="G350" s="228" t="s">
        <v>93</v>
      </c>
      <c r="H350" s="192">
        <v>317</v>
      </c>
      <c r="I350" s="220">
        <v>0</v>
      </c>
      <c r="J350" s="220">
        <v>0</v>
      </c>
      <c r="K350" s="220">
        <v>0</v>
      </c>
      <c r="L350" s="220">
        <v>0</v>
      </c>
    </row>
    <row r="351" spans="1:16" ht="23.25" hidden="1" customHeight="1">
      <c r="A351" s="216">
        <v>3</v>
      </c>
      <c r="B351" s="216">
        <v>3</v>
      </c>
      <c r="C351" s="212">
        <v>2</v>
      </c>
      <c r="D351" s="213">
        <v>3</v>
      </c>
      <c r="E351" s="214"/>
      <c r="F351" s="248"/>
      <c r="G351" s="214" t="s">
        <v>92</v>
      </c>
      <c r="H351" s="192">
        <v>318</v>
      </c>
      <c r="I351" s="201">
        <f>I352</f>
        <v>0</v>
      </c>
      <c r="J351" s="243">
        <f>J352</f>
        <v>0</v>
      </c>
      <c r="K351" s="202">
        <f>K352</f>
        <v>0</v>
      </c>
      <c r="L351" s="202">
        <f>L352</f>
        <v>0</v>
      </c>
      <c r="M351"/>
    </row>
    <row r="352" spans="1:16" ht="27.75" hidden="1" customHeight="1">
      <c r="A352" s="216">
        <v>3</v>
      </c>
      <c r="B352" s="216">
        <v>3</v>
      </c>
      <c r="C352" s="212">
        <v>2</v>
      </c>
      <c r="D352" s="213">
        <v>3</v>
      </c>
      <c r="E352" s="214">
        <v>1</v>
      </c>
      <c r="F352" s="248"/>
      <c r="G352" s="214" t="s">
        <v>92</v>
      </c>
      <c r="H352" s="192">
        <v>319</v>
      </c>
      <c r="I352" s="201">
        <f>I353+I354</f>
        <v>0</v>
      </c>
      <c r="J352" s="201">
        <f>J353+J354</f>
        <v>0</v>
      </c>
      <c r="K352" s="201">
        <f>K353+K354</f>
        <v>0</v>
      </c>
      <c r="L352" s="201">
        <f>L353+L354</f>
        <v>0</v>
      </c>
      <c r="M352"/>
    </row>
    <row r="353" spans="1:13" ht="28.5" hidden="1" customHeight="1">
      <c r="A353" s="216">
        <v>3</v>
      </c>
      <c r="B353" s="216">
        <v>3</v>
      </c>
      <c r="C353" s="212">
        <v>2</v>
      </c>
      <c r="D353" s="213">
        <v>3</v>
      </c>
      <c r="E353" s="214">
        <v>1</v>
      </c>
      <c r="F353" s="248">
        <v>1</v>
      </c>
      <c r="G353" s="214" t="s">
        <v>91</v>
      </c>
      <c r="H353" s="192">
        <v>320</v>
      </c>
      <c r="I353" s="266">
        <v>0</v>
      </c>
      <c r="J353" s="266">
        <v>0</v>
      </c>
      <c r="K353" s="266">
        <v>0</v>
      </c>
      <c r="L353" s="265">
        <v>0</v>
      </c>
      <c r="M353"/>
    </row>
    <row r="354" spans="1:13" ht="27.75" hidden="1" customHeight="1">
      <c r="A354" s="216">
        <v>3</v>
      </c>
      <c r="B354" s="216">
        <v>3</v>
      </c>
      <c r="C354" s="212">
        <v>2</v>
      </c>
      <c r="D354" s="213">
        <v>3</v>
      </c>
      <c r="E354" s="214">
        <v>1</v>
      </c>
      <c r="F354" s="248">
        <v>2</v>
      </c>
      <c r="G354" s="214" t="s">
        <v>90</v>
      </c>
      <c r="H354" s="192">
        <v>321</v>
      </c>
      <c r="I354" s="220">
        <v>0</v>
      </c>
      <c r="J354" s="220">
        <v>0</v>
      </c>
      <c r="K354" s="220">
        <v>0</v>
      </c>
      <c r="L354" s="220">
        <v>0</v>
      </c>
      <c r="M354"/>
    </row>
    <row r="355" spans="1:13" hidden="1">
      <c r="A355" s="216">
        <v>3</v>
      </c>
      <c r="B355" s="216">
        <v>3</v>
      </c>
      <c r="C355" s="212">
        <v>2</v>
      </c>
      <c r="D355" s="213">
        <v>4</v>
      </c>
      <c r="E355" s="213"/>
      <c r="F355" s="215"/>
      <c r="G355" s="214" t="s">
        <v>89</v>
      </c>
      <c r="H355" s="192">
        <v>322</v>
      </c>
      <c r="I355" s="201">
        <f>I356</f>
        <v>0</v>
      </c>
      <c r="J355" s="243">
        <f>J356</f>
        <v>0</v>
      </c>
      <c r="K355" s="202">
        <f>K356</f>
        <v>0</v>
      </c>
      <c r="L355" s="202">
        <f>L356</f>
        <v>0</v>
      </c>
    </row>
    <row r="356" spans="1:13" hidden="1">
      <c r="A356" s="233">
        <v>3</v>
      </c>
      <c r="B356" s="233">
        <v>3</v>
      </c>
      <c r="C356" s="207">
        <v>2</v>
      </c>
      <c r="D356" s="205">
        <v>4</v>
      </c>
      <c r="E356" s="205">
        <v>1</v>
      </c>
      <c r="F356" s="208"/>
      <c r="G356" s="214" t="s">
        <v>89</v>
      </c>
      <c r="H356" s="192">
        <v>323</v>
      </c>
      <c r="I356" s="223">
        <f>SUM(I357:I358)</f>
        <v>0</v>
      </c>
      <c r="J356" s="245">
        <f>SUM(J357:J358)</f>
        <v>0</v>
      </c>
      <c r="K356" s="224">
        <f>SUM(K357:K358)</f>
        <v>0</v>
      </c>
      <c r="L356" s="224">
        <f>SUM(L357:L358)</f>
        <v>0</v>
      </c>
    </row>
    <row r="357" spans="1:13" ht="30.75" hidden="1" customHeight="1">
      <c r="A357" s="216">
        <v>3</v>
      </c>
      <c r="B357" s="216">
        <v>3</v>
      </c>
      <c r="C357" s="212">
        <v>2</v>
      </c>
      <c r="D357" s="213">
        <v>4</v>
      </c>
      <c r="E357" s="213">
        <v>1</v>
      </c>
      <c r="F357" s="215">
        <v>1</v>
      </c>
      <c r="G357" s="214" t="s">
        <v>88</v>
      </c>
      <c r="H357" s="192">
        <v>324</v>
      </c>
      <c r="I357" s="220">
        <v>0</v>
      </c>
      <c r="J357" s="220">
        <v>0</v>
      </c>
      <c r="K357" s="220">
        <v>0</v>
      </c>
      <c r="L357" s="220">
        <v>0</v>
      </c>
      <c r="M357"/>
    </row>
    <row r="358" spans="1:13" hidden="1">
      <c r="A358" s="216">
        <v>3</v>
      </c>
      <c r="B358" s="216">
        <v>3</v>
      </c>
      <c r="C358" s="212">
        <v>2</v>
      </c>
      <c r="D358" s="213">
        <v>4</v>
      </c>
      <c r="E358" s="213">
        <v>1</v>
      </c>
      <c r="F358" s="215">
        <v>2</v>
      </c>
      <c r="G358" s="214" t="s">
        <v>87</v>
      </c>
      <c r="H358" s="192">
        <v>325</v>
      </c>
      <c r="I358" s="220">
        <v>0</v>
      </c>
      <c r="J358" s="220">
        <v>0</v>
      </c>
      <c r="K358" s="220">
        <v>0</v>
      </c>
      <c r="L358" s="220">
        <v>0</v>
      </c>
    </row>
    <row r="359" spans="1:13" hidden="1">
      <c r="A359" s="216">
        <v>3</v>
      </c>
      <c r="B359" s="216">
        <v>3</v>
      </c>
      <c r="C359" s="212">
        <v>2</v>
      </c>
      <c r="D359" s="213">
        <v>5</v>
      </c>
      <c r="E359" s="213"/>
      <c r="F359" s="215"/>
      <c r="G359" s="214" t="s">
        <v>86</v>
      </c>
      <c r="H359" s="192">
        <v>326</v>
      </c>
      <c r="I359" s="201">
        <f t="shared" ref="I359:L360" si="31">I360</f>
        <v>0</v>
      </c>
      <c r="J359" s="243">
        <f t="shared" si="31"/>
        <v>0</v>
      </c>
      <c r="K359" s="202">
        <f t="shared" si="31"/>
        <v>0</v>
      </c>
      <c r="L359" s="202">
        <f t="shared" si="31"/>
        <v>0</v>
      </c>
    </row>
    <row r="360" spans="1:13" hidden="1">
      <c r="A360" s="233">
        <v>3</v>
      </c>
      <c r="B360" s="233">
        <v>3</v>
      </c>
      <c r="C360" s="207">
        <v>2</v>
      </c>
      <c r="D360" s="205">
        <v>5</v>
      </c>
      <c r="E360" s="205">
        <v>1</v>
      </c>
      <c r="F360" s="208"/>
      <c r="G360" s="214" t="s">
        <v>86</v>
      </c>
      <c r="H360" s="192">
        <v>327</v>
      </c>
      <c r="I360" s="223">
        <f t="shared" si="31"/>
        <v>0</v>
      </c>
      <c r="J360" s="245">
        <f t="shared" si="31"/>
        <v>0</v>
      </c>
      <c r="K360" s="224">
        <f t="shared" si="31"/>
        <v>0</v>
      </c>
      <c r="L360" s="224">
        <f t="shared" si="31"/>
        <v>0</v>
      </c>
    </row>
    <row r="361" spans="1:13" hidden="1">
      <c r="A361" s="216">
        <v>3</v>
      </c>
      <c r="B361" s="216">
        <v>3</v>
      </c>
      <c r="C361" s="212">
        <v>2</v>
      </c>
      <c r="D361" s="213">
        <v>5</v>
      </c>
      <c r="E361" s="213">
        <v>1</v>
      </c>
      <c r="F361" s="215">
        <v>1</v>
      </c>
      <c r="G361" s="214" t="s">
        <v>86</v>
      </c>
      <c r="H361" s="192">
        <v>328</v>
      </c>
      <c r="I361" s="266">
        <v>0</v>
      </c>
      <c r="J361" s="266">
        <v>0</v>
      </c>
      <c r="K361" s="266">
        <v>0</v>
      </c>
      <c r="L361" s="265">
        <v>0</v>
      </c>
    </row>
    <row r="362" spans="1:13" ht="30.75" hidden="1" customHeight="1">
      <c r="A362" s="216">
        <v>3</v>
      </c>
      <c r="B362" s="216">
        <v>3</v>
      </c>
      <c r="C362" s="212">
        <v>2</v>
      </c>
      <c r="D362" s="213">
        <v>6</v>
      </c>
      <c r="E362" s="213"/>
      <c r="F362" s="215"/>
      <c r="G362" s="214" t="s">
        <v>85</v>
      </c>
      <c r="H362" s="192">
        <v>329</v>
      </c>
      <c r="I362" s="201">
        <f t="shared" ref="I362:L363" si="32">I363</f>
        <v>0</v>
      </c>
      <c r="J362" s="243">
        <f t="shared" si="32"/>
        <v>0</v>
      </c>
      <c r="K362" s="202">
        <f t="shared" si="32"/>
        <v>0</v>
      </c>
      <c r="L362" s="202">
        <f t="shared" si="32"/>
        <v>0</v>
      </c>
      <c r="M362"/>
    </row>
    <row r="363" spans="1:13" ht="25.5" hidden="1" customHeight="1">
      <c r="A363" s="216">
        <v>3</v>
      </c>
      <c r="B363" s="216">
        <v>3</v>
      </c>
      <c r="C363" s="212">
        <v>2</v>
      </c>
      <c r="D363" s="213">
        <v>6</v>
      </c>
      <c r="E363" s="213">
        <v>1</v>
      </c>
      <c r="F363" s="215"/>
      <c r="G363" s="214" t="s">
        <v>85</v>
      </c>
      <c r="H363" s="192">
        <v>330</v>
      </c>
      <c r="I363" s="201">
        <f t="shared" si="32"/>
        <v>0</v>
      </c>
      <c r="J363" s="243">
        <f t="shared" si="32"/>
        <v>0</v>
      </c>
      <c r="K363" s="202">
        <f t="shared" si="32"/>
        <v>0</v>
      </c>
      <c r="L363" s="202">
        <f t="shared" si="32"/>
        <v>0</v>
      </c>
      <c r="M363"/>
    </row>
    <row r="364" spans="1:13" ht="24" hidden="1" customHeight="1">
      <c r="A364" s="225">
        <v>3</v>
      </c>
      <c r="B364" s="225">
        <v>3</v>
      </c>
      <c r="C364" s="226">
        <v>2</v>
      </c>
      <c r="D364" s="227">
        <v>6</v>
      </c>
      <c r="E364" s="227">
        <v>1</v>
      </c>
      <c r="F364" s="229">
        <v>1</v>
      </c>
      <c r="G364" s="228" t="s">
        <v>85</v>
      </c>
      <c r="H364" s="192">
        <v>331</v>
      </c>
      <c r="I364" s="266">
        <v>0</v>
      </c>
      <c r="J364" s="266">
        <v>0</v>
      </c>
      <c r="K364" s="266">
        <v>0</v>
      </c>
      <c r="L364" s="265">
        <v>0</v>
      </c>
      <c r="M364"/>
    </row>
    <row r="365" spans="1:13" ht="28.5" hidden="1" customHeight="1">
      <c r="A365" s="216">
        <v>3</v>
      </c>
      <c r="B365" s="216">
        <v>3</v>
      </c>
      <c r="C365" s="212">
        <v>2</v>
      </c>
      <c r="D365" s="213">
        <v>7</v>
      </c>
      <c r="E365" s="213"/>
      <c r="F365" s="215"/>
      <c r="G365" s="214" t="s">
        <v>84</v>
      </c>
      <c r="H365" s="192">
        <v>332</v>
      </c>
      <c r="I365" s="201">
        <f>I366</f>
        <v>0</v>
      </c>
      <c r="J365" s="243">
        <f>J366</f>
        <v>0</v>
      </c>
      <c r="K365" s="202">
        <f>K366</f>
        <v>0</v>
      </c>
      <c r="L365" s="202">
        <f>L366</f>
        <v>0</v>
      </c>
      <c r="M365"/>
    </row>
    <row r="366" spans="1:13" ht="28.5" hidden="1" customHeight="1">
      <c r="A366" s="225">
        <v>3</v>
      </c>
      <c r="B366" s="225">
        <v>3</v>
      </c>
      <c r="C366" s="226">
        <v>2</v>
      </c>
      <c r="D366" s="227">
        <v>7</v>
      </c>
      <c r="E366" s="227">
        <v>1</v>
      </c>
      <c r="F366" s="229"/>
      <c r="G366" s="214" t="s">
        <v>84</v>
      </c>
      <c r="H366" s="192">
        <v>333</v>
      </c>
      <c r="I366" s="201">
        <f>SUM(I367:I368)</f>
        <v>0</v>
      </c>
      <c r="J366" s="201">
        <f>SUM(J367:J368)</f>
        <v>0</v>
      </c>
      <c r="K366" s="201">
        <f>SUM(K367:K368)</f>
        <v>0</v>
      </c>
      <c r="L366" s="201">
        <f>SUM(L367:L368)</f>
        <v>0</v>
      </c>
      <c r="M366"/>
    </row>
    <row r="367" spans="1:13" ht="27" hidden="1" customHeight="1">
      <c r="A367" s="216">
        <v>3</v>
      </c>
      <c r="B367" s="216">
        <v>3</v>
      </c>
      <c r="C367" s="212">
        <v>2</v>
      </c>
      <c r="D367" s="213">
        <v>7</v>
      </c>
      <c r="E367" s="213">
        <v>1</v>
      </c>
      <c r="F367" s="215">
        <v>1</v>
      </c>
      <c r="G367" s="214" t="s">
        <v>83</v>
      </c>
      <c r="H367" s="192">
        <v>334</v>
      </c>
      <c r="I367" s="266">
        <v>0</v>
      </c>
      <c r="J367" s="266">
        <v>0</v>
      </c>
      <c r="K367" s="266">
        <v>0</v>
      </c>
      <c r="L367" s="265">
        <v>0</v>
      </c>
      <c r="M367"/>
    </row>
    <row r="368" spans="1:13" ht="30" hidden="1" customHeight="1">
      <c r="A368" s="216">
        <v>3</v>
      </c>
      <c r="B368" s="216">
        <v>3</v>
      </c>
      <c r="C368" s="212">
        <v>2</v>
      </c>
      <c r="D368" s="213">
        <v>7</v>
      </c>
      <c r="E368" s="213">
        <v>1</v>
      </c>
      <c r="F368" s="215">
        <v>2</v>
      </c>
      <c r="G368" s="214" t="s">
        <v>82</v>
      </c>
      <c r="H368" s="192">
        <v>335</v>
      </c>
      <c r="I368" s="220">
        <v>0</v>
      </c>
      <c r="J368" s="220">
        <v>0</v>
      </c>
      <c r="K368" s="220">
        <v>0</v>
      </c>
      <c r="L368" s="220">
        <v>0</v>
      </c>
      <c r="M368"/>
    </row>
    <row r="369" spans="1:13" ht="39.75" customHeight="1">
      <c r="A369" s="179"/>
      <c r="B369" s="179"/>
      <c r="C369" s="180"/>
      <c r="D369" s="282"/>
      <c r="E369" s="283"/>
      <c r="F369" s="284"/>
      <c r="G369" s="285" t="s">
        <v>81</v>
      </c>
      <c r="H369" s="192">
        <v>336</v>
      </c>
      <c r="I369" s="253">
        <f>SUM(I34+I185)</f>
        <v>1537650</v>
      </c>
      <c r="J369" s="253">
        <f>SUM(J34+J185)</f>
        <v>1537650</v>
      </c>
      <c r="K369" s="253">
        <f>SUM(K34+K185)</f>
        <v>1409320.02</v>
      </c>
      <c r="L369" s="253">
        <f>SUM(L34+L185)</f>
        <v>1409320.02</v>
      </c>
      <c r="M369"/>
    </row>
    <row r="370" spans="1:13" ht="18.75" customHeight="1">
      <c r="G370" s="203"/>
      <c r="H370" s="192"/>
      <c r="I370" s="286"/>
      <c r="J370" s="132"/>
      <c r="K370" s="132"/>
      <c r="L370" s="132"/>
    </row>
    <row r="371" spans="1:13" ht="23.25" customHeight="1">
      <c r="A371" s="573" t="s">
        <v>29</v>
      </c>
      <c r="B371" s="573"/>
      <c r="C371" s="573"/>
      <c r="D371" s="573"/>
      <c r="E371" s="573"/>
      <c r="F371" s="573"/>
      <c r="G371" s="573"/>
      <c r="H371" s="130"/>
      <c r="I371" s="131"/>
      <c r="J371" s="584" t="s">
        <v>30</v>
      </c>
      <c r="K371" s="584"/>
      <c r="L371" s="584"/>
    </row>
    <row r="372" spans="1:13" ht="18.75" customHeight="1">
      <c r="A372" s="287"/>
      <c r="B372" s="287"/>
      <c r="C372" s="287"/>
      <c r="D372" s="572" t="s">
        <v>357</v>
      </c>
      <c r="E372" s="572"/>
      <c r="F372" s="572"/>
      <c r="G372" s="572"/>
      <c r="I372" s="151" t="s">
        <v>1</v>
      </c>
      <c r="K372" s="585" t="s">
        <v>49</v>
      </c>
      <c r="L372" s="585"/>
    </row>
    <row r="373" spans="1:13" ht="12.75" customHeight="1">
      <c r="I373" s="135"/>
      <c r="K373" s="135"/>
      <c r="L373" s="135"/>
    </row>
    <row r="374" spans="1:13" ht="15.75" customHeight="1">
      <c r="A374" s="573" t="s">
        <v>27</v>
      </c>
      <c r="B374" s="573"/>
      <c r="C374" s="573"/>
      <c r="D374" s="573"/>
      <c r="E374" s="573"/>
      <c r="F374" s="573"/>
      <c r="G374" s="573"/>
      <c r="I374" s="135"/>
      <c r="J374" s="574" t="s">
        <v>2</v>
      </c>
      <c r="K374" s="574"/>
      <c r="L374" s="574"/>
    </row>
    <row r="375" spans="1:13" ht="33.75" customHeight="1">
      <c r="D375" s="575" t="s">
        <v>455</v>
      </c>
      <c r="E375" s="576"/>
      <c r="F375" s="576"/>
      <c r="G375" s="576"/>
      <c r="H375" s="134"/>
      <c r="I375" s="136" t="s">
        <v>1</v>
      </c>
      <c r="K375" s="585" t="s">
        <v>49</v>
      </c>
      <c r="L375" s="585"/>
    </row>
    <row r="376" spans="1:13" ht="7.5" customHeight="1"/>
    <row r="377" spans="1:13" ht="8.25" customHeight="1">
      <c r="H377" s="133" t="s">
        <v>456</v>
      </c>
    </row>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70866141732283472" right="0.70866141732283472" top="0" bottom="0" header="0" footer="0"/>
  <pageSetup paperSize="9" scale="45" orientation="portrait"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36510-DFE0-49CF-AAD0-82567033EE8A}">
  <sheetPr>
    <tabColor rgb="FFFFC000"/>
    <pageSetUpPr fitToPage="1"/>
  </sheetPr>
  <dimension ref="A1:R377"/>
  <sheetViews>
    <sheetView showZeros="0" workbookViewId="0">
      <selection activeCell="G14" sqref="G14:K14"/>
    </sheetView>
  </sheetViews>
  <sheetFormatPr defaultColWidth="9.140625" defaultRowHeight="15"/>
  <cols>
    <col min="1" max="4" width="2" style="133" customWidth="1"/>
    <col min="5" max="5" width="2.140625" style="133" customWidth="1"/>
    <col min="6" max="6" width="3.5703125" style="134" customWidth="1"/>
    <col min="7" max="7" width="34.28515625" style="133" customWidth="1"/>
    <col min="8" max="8" width="4.7109375" style="133" customWidth="1"/>
    <col min="9" max="12" width="12.85546875" style="133" customWidth="1"/>
    <col min="13" max="13" width="0.140625" style="133" hidden="1" customWidth="1"/>
    <col min="14" max="14" width="6.140625" style="133" hidden="1" customWidth="1"/>
    <col min="15" max="15" width="8.85546875" style="133" hidden="1" customWidth="1"/>
    <col min="16" max="16" width="9.140625" style="133"/>
    <col min="17" max="17" width="6.140625" style="133" customWidth="1"/>
    <col min="18" max="18" width="9.140625" style="133"/>
  </cols>
  <sheetData>
    <row r="1" spans="1:17" ht="24.75" customHeight="1">
      <c r="G1" s="152"/>
      <c r="H1" s="153"/>
      <c r="I1" s="154"/>
      <c r="J1" s="600" t="s">
        <v>438</v>
      </c>
      <c r="K1" s="600"/>
      <c r="L1" s="600"/>
      <c r="M1" s="155"/>
      <c r="N1" s="50"/>
      <c r="O1" s="50"/>
      <c r="P1" s="50"/>
      <c r="Q1" s="50"/>
    </row>
    <row r="2" spans="1:17" ht="13.5" customHeight="1">
      <c r="H2" s="153"/>
      <c r="I2" s="156"/>
      <c r="J2" s="601" t="s">
        <v>291</v>
      </c>
      <c r="K2" s="601"/>
      <c r="L2" s="601"/>
      <c r="M2" s="155"/>
      <c r="N2" s="50"/>
      <c r="O2" s="50"/>
      <c r="P2" s="50"/>
      <c r="Q2" s="157"/>
    </row>
    <row r="3" spans="1:17" ht="5.25" customHeight="1">
      <c r="H3" s="158"/>
      <c r="I3" s="50"/>
      <c r="J3" s="50"/>
      <c r="K3" s="159"/>
      <c r="L3" s="159"/>
      <c r="M3" s="155"/>
      <c r="N3" s="50"/>
      <c r="O3" s="50"/>
      <c r="P3" s="50"/>
      <c r="Q3" s="157"/>
    </row>
    <row r="4" spans="1:17" ht="6" customHeight="1">
      <c r="G4" s="160" t="s">
        <v>290</v>
      </c>
      <c r="H4" s="153"/>
      <c r="J4" s="159"/>
      <c r="K4" s="159"/>
      <c r="L4" s="159"/>
      <c r="M4" s="155"/>
      <c r="N4" s="50"/>
      <c r="O4" s="50"/>
      <c r="P4" s="50"/>
      <c r="Q4" s="157"/>
    </row>
    <row r="5" spans="1:17" ht="5.25" customHeight="1">
      <c r="H5" s="153"/>
      <c r="J5" s="159"/>
      <c r="K5" s="159"/>
      <c r="L5" s="159"/>
      <c r="M5" s="155"/>
      <c r="N5" s="50"/>
      <c r="O5" s="50"/>
      <c r="P5" s="50"/>
      <c r="Q5" s="157"/>
    </row>
    <row r="6" spans="1:17" ht="3.75" customHeight="1">
      <c r="H6" s="153"/>
      <c r="J6" s="161"/>
      <c r="K6" s="159"/>
      <c r="L6" s="159"/>
      <c r="M6" s="155"/>
      <c r="N6" s="50"/>
      <c r="O6" s="50"/>
      <c r="P6" s="50"/>
    </row>
    <row r="7" spans="1:17" ht="36.75" customHeight="1">
      <c r="A7" s="602" t="s">
        <v>477</v>
      </c>
      <c r="B7" s="602"/>
      <c r="C7" s="602"/>
      <c r="D7" s="602"/>
      <c r="E7" s="602"/>
      <c r="F7" s="602"/>
      <c r="G7" s="602"/>
      <c r="H7" s="602"/>
      <c r="I7" s="602"/>
      <c r="J7" s="602"/>
      <c r="K7" s="602"/>
      <c r="L7" s="602"/>
      <c r="M7" s="162"/>
      <c r="N7" s="162"/>
      <c r="O7" s="162"/>
      <c r="P7" s="162"/>
      <c r="Q7" s="162"/>
    </row>
    <row r="8" spans="1:17" ht="12" customHeight="1">
      <c r="G8" s="162"/>
      <c r="H8" s="163"/>
      <c r="I8" s="163"/>
      <c r="J8" s="164"/>
      <c r="K8" s="164"/>
      <c r="L8" s="165"/>
      <c r="M8" s="155"/>
    </row>
    <row r="9" spans="1:17" ht="18" customHeight="1">
      <c r="A9" s="603" t="s">
        <v>289</v>
      </c>
      <c r="B9" s="603"/>
      <c r="C9" s="603"/>
      <c r="D9" s="603"/>
      <c r="E9" s="603"/>
      <c r="F9" s="603"/>
      <c r="G9" s="603"/>
      <c r="H9" s="603"/>
      <c r="I9" s="603"/>
      <c r="J9" s="603"/>
      <c r="K9" s="603"/>
      <c r="L9" s="603"/>
      <c r="M9" s="155"/>
    </row>
    <row r="10" spans="1:17" ht="18.75" customHeight="1">
      <c r="A10" s="597" t="s">
        <v>288</v>
      </c>
      <c r="B10" s="598"/>
      <c r="C10" s="598"/>
      <c r="D10" s="598"/>
      <c r="E10" s="598"/>
      <c r="F10" s="598"/>
      <c r="G10" s="598"/>
      <c r="H10" s="598"/>
      <c r="I10" s="598"/>
      <c r="J10" s="598"/>
      <c r="K10" s="598"/>
      <c r="L10" s="598"/>
      <c r="M10" s="155"/>
    </row>
    <row r="11" spans="1:17" ht="7.5" customHeight="1">
      <c r="A11" s="166"/>
      <c r="B11" s="50"/>
      <c r="C11" s="50"/>
      <c r="D11" s="50"/>
      <c r="E11" s="50"/>
      <c r="F11" s="50"/>
      <c r="G11" s="50"/>
      <c r="H11" s="50"/>
      <c r="I11" s="50"/>
      <c r="J11" s="50"/>
      <c r="K11" s="50"/>
      <c r="L11" s="50"/>
      <c r="M11" s="155"/>
    </row>
    <row r="12" spans="1:17" ht="14.25" customHeight="1">
      <c r="A12" s="166"/>
      <c r="B12" s="50"/>
      <c r="C12" s="50"/>
      <c r="D12" s="50"/>
      <c r="E12" s="50"/>
      <c r="F12" s="50"/>
      <c r="G12" s="604" t="s">
        <v>439</v>
      </c>
      <c r="H12" s="604"/>
      <c r="I12" s="604"/>
      <c r="J12" s="604"/>
      <c r="K12" s="604"/>
      <c r="L12" s="50"/>
      <c r="M12" s="155"/>
    </row>
    <row r="13" spans="1:17" ht="16.5" customHeight="1">
      <c r="A13" s="605" t="s">
        <v>440</v>
      </c>
      <c r="B13" s="605"/>
      <c r="C13" s="605"/>
      <c r="D13" s="605"/>
      <c r="E13" s="605"/>
      <c r="F13" s="605"/>
      <c r="G13" s="605"/>
      <c r="H13" s="605"/>
      <c r="I13" s="605"/>
      <c r="J13" s="605"/>
      <c r="K13" s="605"/>
      <c r="L13" s="605"/>
      <c r="M13" s="155"/>
      <c r="P13" s="133" t="s">
        <v>287</v>
      </c>
    </row>
    <row r="14" spans="1:17" ht="15.75" customHeight="1">
      <c r="G14" s="606" t="s">
        <v>478</v>
      </c>
      <c r="H14" s="606"/>
      <c r="I14" s="606"/>
      <c r="J14" s="606"/>
      <c r="K14" s="606"/>
      <c r="M14" s="155"/>
    </row>
    <row r="15" spans="1:17" ht="12" customHeight="1">
      <c r="G15" s="599" t="s">
        <v>442</v>
      </c>
      <c r="H15" s="599"/>
      <c r="I15" s="599"/>
      <c r="J15" s="599"/>
      <c r="K15" s="599"/>
    </row>
    <row r="16" spans="1:17" ht="12" customHeight="1">
      <c r="B16" s="605" t="s">
        <v>285</v>
      </c>
      <c r="C16" s="605"/>
      <c r="D16" s="605"/>
      <c r="E16" s="605"/>
      <c r="F16" s="605"/>
      <c r="G16" s="605"/>
      <c r="H16" s="605"/>
      <c r="I16" s="605"/>
      <c r="J16" s="605"/>
      <c r="K16" s="605"/>
      <c r="L16" s="605"/>
    </row>
    <row r="17" spans="1:13" ht="12" customHeight="1"/>
    <row r="18" spans="1:13" ht="12.75" customHeight="1">
      <c r="G18" s="606" t="s">
        <v>443</v>
      </c>
      <c r="H18" s="606"/>
      <c r="I18" s="606"/>
      <c r="J18" s="606"/>
      <c r="K18" s="606"/>
    </row>
    <row r="19" spans="1:13" ht="11.25" customHeight="1">
      <c r="G19" s="598" t="s">
        <v>284</v>
      </c>
      <c r="H19" s="598"/>
      <c r="I19" s="598"/>
      <c r="J19" s="598"/>
      <c r="K19" s="598"/>
    </row>
    <row r="20" spans="1:13" ht="11.25" customHeight="1">
      <c r="G20" s="50"/>
      <c r="H20" s="50"/>
      <c r="I20" s="50"/>
      <c r="J20" s="50"/>
      <c r="K20" s="50"/>
    </row>
    <row r="21" spans="1:13">
      <c r="E21" s="607"/>
      <c r="F21" s="607"/>
      <c r="G21" s="607"/>
      <c r="H21" s="607"/>
      <c r="I21" s="607"/>
      <c r="J21" s="607"/>
      <c r="K21" s="607"/>
    </row>
    <row r="22" spans="1:13" ht="12" customHeight="1">
      <c r="A22" s="608" t="s">
        <v>282</v>
      </c>
      <c r="B22" s="608"/>
      <c r="C22" s="608"/>
      <c r="D22" s="608"/>
      <c r="E22" s="608"/>
      <c r="F22" s="608"/>
      <c r="G22" s="608"/>
      <c r="H22" s="608"/>
      <c r="I22" s="608"/>
      <c r="J22" s="608"/>
      <c r="K22" s="608"/>
      <c r="L22" s="608"/>
      <c r="M22" s="167"/>
    </row>
    <row r="23" spans="1:13" ht="12" customHeight="1">
      <c r="F23" s="133"/>
      <c r="J23" s="168"/>
      <c r="K23" s="165"/>
      <c r="L23" s="169" t="s">
        <v>281</v>
      </c>
      <c r="M23" s="167"/>
    </row>
    <row r="24" spans="1:13" ht="11.25" customHeight="1">
      <c r="F24" s="133"/>
      <c r="J24" s="170" t="s">
        <v>280</v>
      </c>
      <c r="K24" s="158"/>
      <c r="L24" s="171"/>
      <c r="M24" s="167"/>
    </row>
    <row r="25" spans="1:13" ht="12" customHeight="1">
      <c r="E25" s="50"/>
      <c r="F25" s="172"/>
      <c r="I25" s="173"/>
      <c r="J25" s="173"/>
      <c r="K25" s="174" t="s">
        <v>279</v>
      </c>
      <c r="L25" s="171"/>
      <c r="M25" s="167"/>
    </row>
    <row r="26" spans="1:13" ht="12.75" customHeight="1">
      <c r="A26" s="576" t="s">
        <v>287</v>
      </c>
      <c r="B26" s="576"/>
      <c r="C26" s="576"/>
      <c r="D26" s="576"/>
      <c r="E26" s="576"/>
      <c r="F26" s="576"/>
      <c r="G26" s="576"/>
      <c r="H26" s="576"/>
      <c r="I26" s="576"/>
      <c r="K26" s="174" t="s">
        <v>277</v>
      </c>
      <c r="L26" s="175" t="s">
        <v>276</v>
      </c>
      <c r="M26" s="167"/>
    </row>
    <row r="27" spans="1:13" ht="12" customHeight="1">
      <c r="A27" s="576"/>
      <c r="B27" s="576"/>
      <c r="C27" s="576"/>
      <c r="D27" s="576"/>
      <c r="E27" s="576"/>
      <c r="F27" s="576"/>
      <c r="G27" s="576"/>
      <c r="H27" s="576"/>
      <c r="I27" s="576"/>
      <c r="J27" s="176" t="s">
        <v>274</v>
      </c>
      <c r="K27" s="177"/>
      <c r="L27" s="171"/>
      <c r="M27" s="167"/>
    </row>
    <row r="28" spans="1:13" ht="12.75" customHeight="1">
      <c r="F28" s="133"/>
      <c r="G28" s="178" t="s">
        <v>272</v>
      </c>
      <c r="H28" s="179" t="s">
        <v>271</v>
      </c>
      <c r="I28" s="180"/>
      <c r="J28" s="181"/>
      <c r="K28" s="171"/>
      <c r="L28" s="171"/>
      <c r="M28" s="167"/>
    </row>
    <row r="29" spans="1:13" ht="13.5" customHeight="1">
      <c r="F29" s="133"/>
      <c r="G29" s="586" t="s">
        <v>270</v>
      </c>
      <c r="H29" s="586"/>
      <c r="I29" s="182"/>
      <c r="J29" s="183"/>
      <c r="K29" s="184"/>
      <c r="L29" s="184"/>
      <c r="M29" s="167"/>
    </row>
    <row r="30" spans="1:13" ht="14.25" customHeight="1">
      <c r="A30" s="185" t="s">
        <v>266</v>
      </c>
      <c r="B30" s="185"/>
      <c r="C30" s="185"/>
      <c r="D30" s="185"/>
      <c r="E30" s="185"/>
      <c r="F30" s="186"/>
      <c r="G30" s="187"/>
      <c r="I30" s="187"/>
      <c r="J30" s="187"/>
      <c r="K30" s="187"/>
      <c r="L30" s="188" t="s">
        <v>265</v>
      </c>
      <c r="M30" s="189"/>
    </row>
    <row r="31" spans="1:13" ht="24" customHeight="1">
      <c r="A31" s="587" t="s">
        <v>264</v>
      </c>
      <c r="B31" s="588"/>
      <c r="C31" s="588"/>
      <c r="D31" s="588"/>
      <c r="E31" s="588"/>
      <c r="F31" s="588"/>
      <c r="G31" s="591" t="s">
        <v>263</v>
      </c>
      <c r="H31" s="593" t="s">
        <v>262</v>
      </c>
      <c r="I31" s="595" t="s">
        <v>261</v>
      </c>
      <c r="J31" s="596"/>
      <c r="K31" s="577" t="s">
        <v>260</v>
      </c>
      <c r="L31" s="579" t="s">
        <v>0</v>
      </c>
      <c r="M31" s="189"/>
    </row>
    <row r="32" spans="1:13" ht="46.5" customHeight="1">
      <c r="A32" s="589"/>
      <c r="B32" s="590"/>
      <c r="C32" s="590"/>
      <c r="D32" s="590"/>
      <c r="E32" s="590"/>
      <c r="F32" s="590"/>
      <c r="G32" s="592"/>
      <c r="H32" s="594"/>
      <c r="I32" s="190" t="s">
        <v>259</v>
      </c>
      <c r="J32" s="191" t="s">
        <v>258</v>
      </c>
      <c r="K32" s="578"/>
      <c r="L32" s="580"/>
    </row>
    <row r="33" spans="1:18" ht="11.25" customHeight="1">
      <c r="A33" s="581" t="s">
        <v>257</v>
      </c>
      <c r="B33" s="582"/>
      <c r="C33" s="582"/>
      <c r="D33" s="582"/>
      <c r="E33" s="582"/>
      <c r="F33" s="583"/>
      <c r="G33" s="192">
        <v>2</v>
      </c>
      <c r="H33" s="193">
        <v>3</v>
      </c>
      <c r="I33" s="194" t="s">
        <v>256</v>
      </c>
      <c r="J33" s="195" t="s">
        <v>255</v>
      </c>
      <c r="K33" s="196">
        <v>6</v>
      </c>
      <c r="L33" s="196">
        <v>7</v>
      </c>
    </row>
    <row r="34" spans="1:18" s="203" customFormat="1" ht="14.25" customHeight="1">
      <c r="A34" s="197">
        <v>2</v>
      </c>
      <c r="B34" s="197"/>
      <c r="C34" s="198"/>
      <c r="D34" s="199"/>
      <c r="E34" s="197"/>
      <c r="F34" s="200"/>
      <c r="G34" s="199" t="s">
        <v>254</v>
      </c>
      <c r="H34" s="192">
        <v>1</v>
      </c>
      <c r="I34" s="201">
        <f>SUM(I35+I46+I66+I87+I94+I114+I140+I159+I169)</f>
        <v>1077050</v>
      </c>
      <c r="J34" s="201">
        <f>SUM(J35+J46+J66+J87+J94+J114+J140+J159+J169)</f>
        <v>1077050</v>
      </c>
      <c r="K34" s="202">
        <f>SUM(K35+K46+K66+K87+K94+K114+K140+K159+K169)</f>
        <v>1076971.6499999999</v>
      </c>
      <c r="L34" s="201">
        <f>SUM(L35+L46+L66+L87+L94+L114+L140+L159+L169)</f>
        <v>1076971.6499999999</v>
      </c>
    </row>
    <row r="35" spans="1:18" ht="16.5" customHeight="1">
      <c r="A35" s="197">
        <v>2</v>
      </c>
      <c r="B35" s="204">
        <v>1</v>
      </c>
      <c r="C35" s="205"/>
      <c r="D35" s="206"/>
      <c r="E35" s="207"/>
      <c r="F35" s="208"/>
      <c r="G35" s="209" t="s">
        <v>253</v>
      </c>
      <c r="H35" s="192">
        <v>2</v>
      </c>
      <c r="I35" s="201">
        <f>SUM(I36+I42)</f>
        <v>865975</v>
      </c>
      <c r="J35" s="201">
        <f>SUM(J36+J42)</f>
        <v>865975</v>
      </c>
      <c r="K35" s="210">
        <f>SUM(K36+K42)</f>
        <v>865975</v>
      </c>
      <c r="L35" s="211">
        <f>SUM(L36+L42)</f>
        <v>865975</v>
      </c>
      <c r="M35"/>
    </row>
    <row r="36" spans="1:18" ht="14.25" customHeight="1">
      <c r="A36" s="212">
        <v>2</v>
      </c>
      <c r="B36" s="212">
        <v>1</v>
      </c>
      <c r="C36" s="213">
        <v>1</v>
      </c>
      <c r="D36" s="214"/>
      <c r="E36" s="212"/>
      <c r="F36" s="215"/>
      <c r="G36" s="214" t="s">
        <v>252</v>
      </c>
      <c r="H36" s="192">
        <v>3</v>
      </c>
      <c r="I36" s="201">
        <f>SUM(I37)</f>
        <v>850075</v>
      </c>
      <c r="J36" s="201">
        <f>SUM(J37)</f>
        <v>850075</v>
      </c>
      <c r="K36" s="202">
        <f>SUM(K37)</f>
        <v>850075</v>
      </c>
      <c r="L36" s="201">
        <f>SUM(L37)</f>
        <v>850075</v>
      </c>
      <c r="M36"/>
    </row>
    <row r="37" spans="1:18" ht="13.5" customHeight="1">
      <c r="A37" s="216">
        <v>2</v>
      </c>
      <c r="B37" s="212">
        <v>1</v>
      </c>
      <c r="C37" s="213">
        <v>1</v>
      </c>
      <c r="D37" s="214">
        <v>1</v>
      </c>
      <c r="E37" s="212"/>
      <c r="F37" s="215"/>
      <c r="G37" s="214" t="s">
        <v>252</v>
      </c>
      <c r="H37" s="192">
        <v>4</v>
      </c>
      <c r="I37" s="201">
        <f>SUM(I38+I40)</f>
        <v>850075</v>
      </c>
      <c r="J37" s="201">
        <f>SUM(J38+J40)</f>
        <v>850075</v>
      </c>
      <c r="K37" s="201">
        <f>SUM(K38+K40)</f>
        <v>850075</v>
      </c>
      <c r="L37" s="201">
        <f>SUM(L38+L40)</f>
        <v>850075</v>
      </c>
      <c r="M37"/>
      <c r="Q37" s="217"/>
    </row>
    <row r="38" spans="1:18" ht="14.25" customHeight="1">
      <c r="A38" s="216">
        <v>2</v>
      </c>
      <c r="B38" s="212">
        <v>1</v>
      </c>
      <c r="C38" s="213">
        <v>1</v>
      </c>
      <c r="D38" s="214">
        <v>1</v>
      </c>
      <c r="E38" s="212">
        <v>1</v>
      </c>
      <c r="F38" s="215"/>
      <c r="G38" s="214" t="s">
        <v>251</v>
      </c>
      <c r="H38" s="192">
        <v>5</v>
      </c>
      <c r="I38" s="202">
        <f>SUM(I39)</f>
        <v>850075</v>
      </c>
      <c r="J38" s="202">
        <f>SUM(J39)</f>
        <v>850075</v>
      </c>
      <c r="K38" s="202">
        <f>SUM(K39)</f>
        <v>850075</v>
      </c>
      <c r="L38" s="202">
        <f>SUM(L39)</f>
        <v>850075</v>
      </c>
      <c r="M38"/>
      <c r="Q38" s="217"/>
    </row>
    <row r="39" spans="1:18" ht="14.25" customHeight="1">
      <c r="A39" s="216">
        <v>2</v>
      </c>
      <c r="B39" s="212">
        <v>1</v>
      </c>
      <c r="C39" s="213">
        <v>1</v>
      </c>
      <c r="D39" s="214">
        <v>1</v>
      </c>
      <c r="E39" s="212">
        <v>1</v>
      </c>
      <c r="F39" s="215">
        <v>1</v>
      </c>
      <c r="G39" s="214" t="s">
        <v>251</v>
      </c>
      <c r="H39" s="192">
        <v>6</v>
      </c>
      <c r="I39" s="218">
        <v>850075</v>
      </c>
      <c r="J39" s="219">
        <v>850075</v>
      </c>
      <c r="K39" s="219">
        <v>850075</v>
      </c>
      <c r="L39" s="219">
        <v>850075</v>
      </c>
      <c r="M39"/>
      <c r="Q39" s="217"/>
    </row>
    <row r="40" spans="1:18" ht="12.75" hidden="1" customHeight="1">
      <c r="A40" s="216">
        <v>2</v>
      </c>
      <c r="B40" s="212">
        <v>1</v>
      </c>
      <c r="C40" s="213">
        <v>1</v>
      </c>
      <c r="D40" s="214">
        <v>1</v>
      </c>
      <c r="E40" s="212">
        <v>2</v>
      </c>
      <c r="F40" s="215"/>
      <c r="G40" s="214" t="s">
        <v>250</v>
      </c>
      <c r="H40" s="192">
        <v>7</v>
      </c>
      <c r="I40" s="202">
        <f>I41</f>
        <v>0</v>
      </c>
      <c r="J40" s="202">
        <f>J41</f>
        <v>0</v>
      </c>
      <c r="K40" s="202">
        <f>K41</f>
        <v>0</v>
      </c>
      <c r="L40" s="202">
        <f>L41</f>
        <v>0</v>
      </c>
      <c r="M40"/>
      <c r="Q40" s="217"/>
    </row>
    <row r="41" spans="1:18" ht="12.75" hidden="1" customHeight="1">
      <c r="A41" s="216">
        <v>2</v>
      </c>
      <c r="B41" s="212">
        <v>1</v>
      </c>
      <c r="C41" s="213">
        <v>1</v>
      </c>
      <c r="D41" s="214">
        <v>1</v>
      </c>
      <c r="E41" s="212">
        <v>2</v>
      </c>
      <c r="F41" s="215">
        <v>1</v>
      </c>
      <c r="G41" s="214" t="s">
        <v>250</v>
      </c>
      <c r="H41" s="192">
        <v>8</v>
      </c>
      <c r="I41" s="219">
        <v>0</v>
      </c>
      <c r="J41" s="220">
        <v>0</v>
      </c>
      <c r="K41" s="219">
        <v>0</v>
      </c>
      <c r="L41" s="220">
        <v>0</v>
      </c>
      <c r="M41"/>
      <c r="Q41" s="217"/>
    </row>
    <row r="42" spans="1:18" ht="13.5" customHeight="1">
      <c r="A42" s="216">
        <v>2</v>
      </c>
      <c r="B42" s="212">
        <v>1</v>
      </c>
      <c r="C42" s="213">
        <v>2</v>
      </c>
      <c r="D42" s="214"/>
      <c r="E42" s="212"/>
      <c r="F42" s="215"/>
      <c r="G42" s="214" t="s">
        <v>249</v>
      </c>
      <c r="H42" s="192">
        <v>9</v>
      </c>
      <c r="I42" s="202">
        <f t="shared" ref="I42:L44" si="0">I43</f>
        <v>15900</v>
      </c>
      <c r="J42" s="201">
        <f t="shared" si="0"/>
        <v>15900</v>
      </c>
      <c r="K42" s="202">
        <f t="shared" si="0"/>
        <v>15900</v>
      </c>
      <c r="L42" s="201">
        <f t="shared" si="0"/>
        <v>15900</v>
      </c>
      <c r="M42"/>
      <c r="Q42" s="217"/>
    </row>
    <row r="43" spans="1:18">
      <c r="A43" s="216">
        <v>2</v>
      </c>
      <c r="B43" s="212">
        <v>1</v>
      </c>
      <c r="C43" s="213">
        <v>2</v>
      </c>
      <c r="D43" s="214">
        <v>1</v>
      </c>
      <c r="E43" s="212"/>
      <c r="F43" s="215"/>
      <c r="G43" s="214" t="s">
        <v>249</v>
      </c>
      <c r="H43" s="192">
        <v>10</v>
      </c>
      <c r="I43" s="202">
        <f t="shared" si="0"/>
        <v>15900</v>
      </c>
      <c r="J43" s="201">
        <f t="shared" si="0"/>
        <v>15900</v>
      </c>
      <c r="K43" s="201">
        <f t="shared" si="0"/>
        <v>15900</v>
      </c>
      <c r="L43" s="201">
        <f t="shared" si="0"/>
        <v>15900</v>
      </c>
    </row>
    <row r="44" spans="1:18" ht="13.5" customHeight="1">
      <c r="A44" s="216">
        <v>2</v>
      </c>
      <c r="B44" s="212">
        <v>1</v>
      </c>
      <c r="C44" s="213">
        <v>2</v>
      </c>
      <c r="D44" s="214">
        <v>1</v>
      </c>
      <c r="E44" s="212">
        <v>1</v>
      </c>
      <c r="F44" s="215"/>
      <c r="G44" s="214" t="s">
        <v>249</v>
      </c>
      <c r="H44" s="192">
        <v>11</v>
      </c>
      <c r="I44" s="201">
        <f t="shared" si="0"/>
        <v>15900</v>
      </c>
      <c r="J44" s="201">
        <f t="shared" si="0"/>
        <v>15900</v>
      </c>
      <c r="K44" s="201">
        <f t="shared" si="0"/>
        <v>15900</v>
      </c>
      <c r="L44" s="201">
        <f t="shared" si="0"/>
        <v>15900</v>
      </c>
      <c r="M44"/>
      <c r="Q44" s="217"/>
    </row>
    <row r="45" spans="1:18" ht="14.25" customHeight="1">
      <c r="A45" s="216">
        <v>2</v>
      </c>
      <c r="B45" s="212">
        <v>1</v>
      </c>
      <c r="C45" s="213">
        <v>2</v>
      </c>
      <c r="D45" s="214">
        <v>1</v>
      </c>
      <c r="E45" s="212">
        <v>1</v>
      </c>
      <c r="F45" s="215">
        <v>1</v>
      </c>
      <c r="G45" s="214" t="s">
        <v>249</v>
      </c>
      <c r="H45" s="192">
        <v>12</v>
      </c>
      <c r="I45" s="220">
        <v>15900</v>
      </c>
      <c r="J45" s="219">
        <v>15900</v>
      </c>
      <c r="K45" s="219">
        <v>15900</v>
      </c>
      <c r="L45" s="219">
        <v>15900</v>
      </c>
      <c r="M45"/>
      <c r="Q45" s="217"/>
    </row>
    <row r="46" spans="1:18" ht="26.25" customHeight="1">
      <c r="A46" s="221">
        <v>2</v>
      </c>
      <c r="B46" s="222">
        <v>2</v>
      </c>
      <c r="C46" s="205"/>
      <c r="D46" s="206"/>
      <c r="E46" s="207"/>
      <c r="F46" s="208"/>
      <c r="G46" s="209" t="s">
        <v>248</v>
      </c>
      <c r="H46" s="192">
        <v>13</v>
      </c>
      <c r="I46" s="223">
        <f t="shared" ref="I46:L48" si="1">I47</f>
        <v>199275</v>
      </c>
      <c r="J46" s="224">
        <f t="shared" si="1"/>
        <v>199275</v>
      </c>
      <c r="K46" s="223">
        <f t="shared" si="1"/>
        <v>199196.65</v>
      </c>
      <c r="L46" s="223">
        <f t="shared" si="1"/>
        <v>199196.65</v>
      </c>
      <c r="M46"/>
    </row>
    <row r="47" spans="1:18" ht="27" customHeight="1">
      <c r="A47" s="216">
        <v>2</v>
      </c>
      <c r="B47" s="212">
        <v>2</v>
      </c>
      <c r="C47" s="213">
        <v>1</v>
      </c>
      <c r="D47" s="214"/>
      <c r="E47" s="212"/>
      <c r="F47" s="215"/>
      <c r="G47" s="206" t="s">
        <v>248</v>
      </c>
      <c r="H47" s="192">
        <v>14</v>
      </c>
      <c r="I47" s="201">
        <f t="shared" si="1"/>
        <v>199275</v>
      </c>
      <c r="J47" s="202">
        <f t="shared" si="1"/>
        <v>199275</v>
      </c>
      <c r="K47" s="201">
        <f t="shared" si="1"/>
        <v>199196.65</v>
      </c>
      <c r="L47" s="202">
        <f t="shared" si="1"/>
        <v>199196.65</v>
      </c>
      <c r="M47"/>
      <c r="R47" s="217"/>
    </row>
    <row r="48" spans="1:18" ht="15.75" customHeight="1">
      <c r="A48" s="216">
        <v>2</v>
      </c>
      <c r="B48" s="212">
        <v>2</v>
      </c>
      <c r="C48" s="213">
        <v>1</v>
      </c>
      <c r="D48" s="214">
        <v>1</v>
      </c>
      <c r="E48" s="212"/>
      <c r="F48" s="215"/>
      <c r="G48" s="206" t="s">
        <v>248</v>
      </c>
      <c r="H48" s="192">
        <v>15</v>
      </c>
      <c r="I48" s="201">
        <f t="shared" si="1"/>
        <v>199275</v>
      </c>
      <c r="J48" s="202">
        <f t="shared" si="1"/>
        <v>199275</v>
      </c>
      <c r="K48" s="211">
        <f t="shared" si="1"/>
        <v>199196.65</v>
      </c>
      <c r="L48" s="211">
        <f t="shared" si="1"/>
        <v>199196.65</v>
      </c>
      <c r="M48"/>
      <c r="Q48" s="217"/>
    </row>
    <row r="49" spans="1:17" ht="24.75" customHeight="1">
      <c r="A49" s="225">
        <v>2</v>
      </c>
      <c r="B49" s="226">
        <v>2</v>
      </c>
      <c r="C49" s="227">
        <v>1</v>
      </c>
      <c r="D49" s="228">
        <v>1</v>
      </c>
      <c r="E49" s="226">
        <v>1</v>
      </c>
      <c r="F49" s="229"/>
      <c r="G49" s="206" t="s">
        <v>248</v>
      </c>
      <c r="H49" s="192">
        <v>16</v>
      </c>
      <c r="I49" s="230">
        <f>SUM(I50:I65)</f>
        <v>199275</v>
      </c>
      <c r="J49" s="230">
        <f>SUM(J50:J65)</f>
        <v>199275</v>
      </c>
      <c r="K49" s="231">
        <f>SUM(K50:K65)</f>
        <v>199196.65</v>
      </c>
      <c r="L49" s="231">
        <f>SUM(L50:L65)</f>
        <v>199196.65</v>
      </c>
      <c r="M49"/>
      <c r="Q49" s="217"/>
    </row>
    <row r="50" spans="1:17" ht="15.75" hidden="1" customHeight="1">
      <c r="A50" s="216">
        <v>2</v>
      </c>
      <c r="B50" s="212">
        <v>2</v>
      </c>
      <c r="C50" s="213">
        <v>1</v>
      </c>
      <c r="D50" s="214">
        <v>1</v>
      </c>
      <c r="E50" s="212">
        <v>1</v>
      </c>
      <c r="F50" s="232">
        <v>1</v>
      </c>
      <c r="G50" s="214" t="s">
        <v>247</v>
      </c>
      <c r="H50" s="192">
        <v>17</v>
      </c>
      <c r="I50" s="219">
        <v>0</v>
      </c>
      <c r="J50" s="219">
        <v>0</v>
      </c>
      <c r="K50" s="219">
        <v>0</v>
      </c>
      <c r="L50" s="219">
        <v>0</v>
      </c>
      <c r="M50"/>
      <c r="Q50" s="217"/>
    </row>
    <row r="51" spans="1:17" ht="26.25" customHeight="1">
      <c r="A51" s="216">
        <v>2</v>
      </c>
      <c r="B51" s="212">
        <v>2</v>
      </c>
      <c r="C51" s="213">
        <v>1</v>
      </c>
      <c r="D51" s="214">
        <v>1</v>
      </c>
      <c r="E51" s="212">
        <v>1</v>
      </c>
      <c r="F51" s="215">
        <v>2</v>
      </c>
      <c r="G51" s="214" t="s">
        <v>246</v>
      </c>
      <c r="H51" s="192">
        <v>18</v>
      </c>
      <c r="I51" s="219">
        <v>190</v>
      </c>
      <c r="J51" s="219">
        <v>190</v>
      </c>
      <c r="K51" s="219">
        <v>185.48</v>
      </c>
      <c r="L51" s="219">
        <v>185.48</v>
      </c>
      <c r="M51"/>
      <c r="Q51" s="217"/>
    </row>
    <row r="52" spans="1:17" ht="26.25" customHeight="1">
      <c r="A52" s="216">
        <v>2</v>
      </c>
      <c r="B52" s="212">
        <v>2</v>
      </c>
      <c r="C52" s="213">
        <v>1</v>
      </c>
      <c r="D52" s="214">
        <v>1</v>
      </c>
      <c r="E52" s="212">
        <v>1</v>
      </c>
      <c r="F52" s="215">
        <v>5</v>
      </c>
      <c r="G52" s="214" t="s">
        <v>245</v>
      </c>
      <c r="H52" s="192">
        <v>19</v>
      </c>
      <c r="I52" s="219">
        <v>780</v>
      </c>
      <c r="J52" s="219">
        <v>780</v>
      </c>
      <c r="K52" s="219">
        <v>778.92</v>
      </c>
      <c r="L52" s="219">
        <v>778.92</v>
      </c>
      <c r="M52"/>
      <c r="Q52" s="217"/>
    </row>
    <row r="53" spans="1:17" ht="27" customHeight="1">
      <c r="A53" s="216">
        <v>2</v>
      </c>
      <c r="B53" s="212">
        <v>2</v>
      </c>
      <c r="C53" s="213">
        <v>1</v>
      </c>
      <c r="D53" s="214">
        <v>1</v>
      </c>
      <c r="E53" s="212">
        <v>1</v>
      </c>
      <c r="F53" s="215">
        <v>6</v>
      </c>
      <c r="G53" s="214" t="s">
        <v>244</v>
      </c>
      <c r="H53" s="192">
        <v>20</v>
      </c>
      <c r="I53" s="219">
        <v>4000</v>
      </c>
      <c r="J53" s="219">
        <v>4000</v>
      </c>
      <c r="K53" s="219">
        <v>3998.01</v>
      </c>
      <c r="L53" s="219">
        <v>3998.01</v>
      </c>
      <c r="M53"/>
      <c r="Q53" s="217"/>
    </row>
    <row r="54" spans="1:17" ht="26.25" customHeight="1">
      <c r="A54" s="233">
        <v>2</v>
      </c>
      <c r="B54" s="207">
        <v>2</v>
      </c>
      <c r="C54" s="205">
        <v>1</v>
      </c>
      <c r="D54" s="206">
        <v>1</v>
      </c>
      <c r="E54" s="207">
        <v>1</v>
      </c>
      <c r="F54" s="208">
        <v>7</v>
      </c>
      <c r="G54" s="206" t="s">
        <v>243</v>
      </c>
      <c r="H54" s="192">
        <v>21</v>
      </c>
      <c r="I54" s="219">
        <v>2193</v>
      </c>
      <c r="J54" s="219">
        <v>2193</v>
      </c>
      <c r="K54" s="219">
        <v>2192.46</v>
      </c>
      <c r="L54" s="219">
        <v>2192.46</v>
      </c>
      <c r="M54"/>
      <c r="Q54" s="217"/>
    </row>
    <row r="55" spans="1:17" ht="12" customHeight="1">
      <c r="A55" s="216">
        <v>2</v>
      </c>
      <c r="B55" s="212">
        <v>2</v>
      </c>
      <c r="C55" s="213">
        <v>1</v>
      </c>
      <c r="D55" s="214">
        <v>1</v>
      </c>
      <c r="E55" s="212">
        <v>1</v>
      </c>
      <c r="F55" s="215">
        <v>11</v>
      </c>
      <c r="G55" s="214" t="s">
        <v>242</v>
      </c>
      <c r="H55" s="192">
        <v>22</v>
      </c>
      <c r="I55" s="220">
        <v>1300</v>
      </c>
      <c r="J55" s="219">
        <v>1300</v>
      </c>
      <c r="K55" s="219">
        <v>1299.78</v>
      </c>
      <c r="L55" s="219">
        <v>1299.78</v>
      </c>
      <c r="M55"/>
      <c r="Q55" s="217"/>
    </row>
    <row r="56" spans="1:17" ht="15.75" hidden="1" customHeight="1">
      <c r="A56" s="225">
        <v>2</v>
      </c>
      <c r="B56" s="234">
        <v>2</v>
      </c>
      <c r="C56" s="235">
        <v>1</v>
      </c>
      <c r="D56" s="235">
        <v>1</v>
      </c>
      <c r="E56" s="235">
        <v>1</v>
      </c>
      <c r="F56" s="236">
        <v>12</v>
      </c>
      <c r="G56" s="237" t="s">
        <v>241</v>
      </c>
      <c r="H56" s="192">
        <v>23</v>
      </c>
      <c r="I56" s="238">
        <v>0</v>
      </c>
      <c r="J56" s="219">
        <v>0</v>
      </c>
      <c r="K56" s="219">
        <v>0</v>
      </c>
      <c r="L56" s="219">
        <v>0</v>
      </c>
      <c r="M56"/>
      <c r="Q56" s="217"/>
    </row>
    <row r="57" spans="1:17" ht="25.5" hidden="1" customHeight="1">
      <c r="A57" s="216">
        <v>2</v>
      </c>
      <c r="B57" s="212">
        <v>2</v>
      </c>
      <c r="C57" s="213">
        <v>1</v>
      </c>
      <c r="D57" s="213">
        <v>1</v>
      </c>
      <c r="E57" s="213">
        <v>1</v>
      </c>
      <c r="F57" s="215">
        <v>14</v>
      </c>
      <c r="G57" s="239" t="s">
        <v>240</v>
      </c>
      <c r="H57" s="192">
        <v>24</v>
      </c>
      <c r="I57" s="220">
        <v>0</v>
      </c>
      <c r="J57" s="220">
        <v>0</v>
      </c>
      <c r="K57" s="220">
        <v>0</v>
      </c>
      <c r="L57" s="220">
        <v>0</v>
      </c>
      <c r="M57"/>
      <c r="Q57" s="217"/>
    </row>
    <row r="58" spans="1:17" ht="27.75" customHeight="1">
      <c r="A58" s="216">
        <v>2</v>
      </c>
      <c r="B58" s="212">
        <v>2</v>
      </c>
      <c r="C58" s="213">
        <v>1</v>
      </c>
      <c r="D58" s="213">
        <v>1</v>
      </c>
      <c r="E58" s="213">
        <v>1</v>
      </c>
      <c r="F58" s="215">
        <v>15</v>
      </c>
      <c r="G58" s="214" t="s">
        <v>239</v>
      </c>
      <c r="H58" s="192">
        <v>25</v>
      </c>
      <c r="I58" s="220">
        <v>1700</v>
      </c>
      <c r="J58" s="219">
        <v>1700</v>
      </c>
      <c r="K58" s="219">
        <v>1700</v>
      </c>
      <c r="L58" s="219">
        <v>1700</v>
      </c>
      <c r="M58"/>
      <c r="Q58" s="217"/>
    </row>
    <row r="59" spans="1:17" ht="15.75" customHeight="1">
      <c r="A59" s="216">
        <v>2</v>
      </c>
      <c r="B59" s="212">
        <v>2</v>
      </c>
      <c r="C59" s="213">
        <v>1</v>
      </c>
      <c r="D59" s="213">
        <v>1</v>
      </c>
      <c r="E59" s="213">
        <v>1</v>
      </c>
      <c r="F59" s="215">
        <v>16</v>
      </c>
      <c r="G59" s="214" t="s">
        <v>238</v>
      </c>
      <c r="H59" s="192">
        <v>26</v>
      </c>
      <c r="I59" s="220">
        <v>460</v>
      </c>
      <c r="J59" s="219">
        <v>460</v>
      </c>
      <c r="K59" s="219">
        <v>459.73</v>
      </c>
      <c r="L59" s="219">
        <v>459.73</v>
      </c>
      <c r="M59"/>
      <c r="Q59" s="217"/>
    </row>
    <row r="60" spans="1:17" ht="27.75" hidden="1" customHeight="1">
      <c r="A60" s="216">
        <v>2</v>
      </c>
      <c r="B60" s="212">
        <v>2</v>
      </c>
      <c r="C60" s="213">
        <v>1</v>
      </c>
      <c r="D60" s="213">
        <v>1</v>
      </c>
      <c r="E60" s="213">
        <v>1</v>
      </c>
      <c r="F60" s="215">
        <v>17</v>
      </c>
      <c r="G60" s="214" t="s">
        <v>237</v>
      </c>
      <c r="H60" s="192">
        <v>27</v>
      </c>
      <c r="I60" s="220">
        <v>0</v>
      </c>
      <c r="J60" s="220">
        <v>0</v>
      </c>
      <c r="K60" s="220">
        <v>0</v>
      </c>
      <c r="L60" s="220">
        <v>0</v>
      </c>
      <c r="M60"/>
      <c r="Q60" s="217"/>
    </row>
    <row r="61" spans="1:17" ht="14.25" customHeight="1">
      <c r="A61" s="216">
        <v>2</v>
      </c>
      <c r="B61" s="212">
        <v>2</v>
      </c>
      <c r="C61" s="213">
        <v>1</v>
      </c>
      <c r="D61" s="213">
        <v>1</v>
      </c>
      <c r="E61" s="213">
        <v>1</v>
      </c>
      <c r="F61" s="215">
        <v>20</v>
      </c>
      <c r="G61" s="214" t="s">
        <v>236</v>
      </c>
      <c r="H61" s="192">
        <v>28</v>
      </c>
      <c r="I61" s="220">
        <v>5444</v>
      </c>
      <c r="J61" s="219">
        <v>5444</v>
      </c>
      <c r="K61" s="219">
        <v>5443.23</v>
      </c>
      <c r="L61" s="219">
        <v>5443.23</v>
      </c>
      <c r="M61"/>
      <c r="Q61" s="217"/>
    </row>
    <row r="62" spans="1:17" ht="27.75" customHeight="1">
      <c r="A62" s="216">
        <v>2</v>
      </c>
      <c r="B62" s="212">
        <v>2</v>
      </c>
      <c r="C62" s="213">
        <v>1</v>
      </c>
      <c r="D62" s="213">
        <v>1</v>
      </c>
      <c r="E62" s="213">
        <v>1</v>
      </c>
      <c r="F62" s="215">
        <v>21</v>
      </c>
      <c r="G62" s="214" t="s">
        <v>235</v>
      </c>
      <c r="H62" s="192">
        <v>29</v>
      </c>
      <c r="I62" s="220">
        <v>3562</v>
      </c>
      <c r="J62" s="219">
        <v>3562</v>
      </c>
      <c r="K62" s="219">
        <v>3561</v>
      </c>
      <c r="L62" s="219">
        <v>3561</v>
      </c>
      <c r="M62"/>
      <c r="Q62" s="217"/>
    </row>
    <row r="63" spans="1:17" ht="12" customHeight="1">
      <c r="A63" s="216">
        <v>2</v>
      </c>
      <c r="B63" s="212">
        <v>2</v>
      </c>
      <c r="C63" s="213">
        <v>1</v>
      </c>
      <c r="D63" s="213">
        <v>1</v>
      </c>
      <c r="E63" s="213">
        <v>1</v>
      </c>
      <c r="F63" s="215">
        <v>22</v>
      </c>
      <c r="G63" s="214" t="s">
        <v>234</v>
      </c>
      <c r="H63" s="192">
        <v>30</v>
      </c>
      <c r="I63" s="220">
        <v>400</v>
      </c>
      <c r="J63" s="219">
        <v>400</v>
      </c>
      <c r="K63" s="219">
        <v>400</v>
      </c>
      <c r="L63" s="219">
        <v>400</v>
      </c>
      <c r="M63"/>
      <c r="Q63" s="217"/>
    </row>
    <row r="64" spans="1:17" ht="12" customHeight="1">
      <c r="A64" s="216">
        <v>2</v>
      </c>
      <c r="B64" s="212">
        <v>2</v>
      </c>
      <c r="C64" s="213">
        <v>1</v>
      </c>
      <c r="D64" s="213">
        <v>1</v>
      </c>
      <c r="E64" s="213">
        <v>1</v>
      </c>
      <c r="F64" s="215">
        <v>23</v>
      </c>
      <c r="G64" s="214" t="s">
        <v>233</v>
      </c>
      <c r="H64" s="192">
        <v>31</v>
      </c>
      <c r="I64" s="220">
        <v>500</v>
      </c>
      <c r="J64" s="219">
        <v>500</v>
      </c>
      <c r="K64" s="219">
        <v>499.01</v>
      </c>
      <c r="L64" s="219">
        <v>499.01</v>
      </c>
      <c r="M64"/>
      <c r="Q64" s="217"/>
    </row>
    <row r="65" spans="1:18" ht="15" customHeight="1">
      <c r="A65" s="216">
        <v>2</v>
      </c>
      <c r="B65" s="212">
        <v>2</v>
      </c>
      <c r="C65" s="213">
        <v>1</v>
      </c>
      <c r="D65" s="213">
        <v>1</v>
      </c>
      <c r="E65" s="213">
        <v>1</v>
      </c>
      <c r="F65" s="215">
        <v>30</v>
      </c>
      <c r="G65" s="214" t="s">
        <v>232</v>
      </c>
      <c r="H65" s="192">
        <v>32</v>
      </c>
      <c r="I65" s="220">
        <v>178746</v>
      </c>
      <c r="J65" s="219">
        <v>178746</v>
      </c>
      <c r="K65" s="219">
        <v>178679.03</v>
      </c>
      <c r="L65" s="219">
        <v>178679.03</v>
      </c>
      <c r="M65"/>
      <c r="Q65" s="217"/>
    </row>
    <row r="66" spans="1:18" ht="14.25" hidden="1" customHeight="1">
      <c r="A66" s="240">
        <v>2</v>
      </c>
      <c r="B66" s="241">
        <v>3</v>
      </c>
      <c r="C66" s="204"/>
      <c r="D66" s="205"/>
      <c r="E66" s="205"/>
      <c r="F66" s="208"/>
      <c r="G66" s="242" t="s">
        <v>231</v>
      </c>
      <c r="H66" s="192">
        <v>33</v>
      </c>
      <c r="I66" s="223">
        <f>I67</f>
        <v>0</v>
      </c>
      <c r="J66" s="223">
        <f>J67</f>
        <v>0</v>
      </c>
      <c r="K66" s="223">
        <f>K67</f>
        <v>0</v>
      </c>
      <c r="L66" s="223">
        <f>L67</f>
        <v>0</v>
      </c>
      <c r="M66"/>
    </row>
    <row r="67" spans="1:18" ht="13.5" hidden="1" customHeight="1">
      <c r="A67" s="216">
        <v>2</v>
      </c>
      <c r="B67" s="212">
        <v>3</v>
      </c>
      <c r="C67" s="213">
        <v>1</v>
      </c>
      <c r="D67" s="213"/>
      <c r="E67" s="213"/>
      <c r="F67" s="215"/>
      <c r="G67" s="214" t="s">
        <v>230</v>
      </c>
      <c r="H67" s="192">
        <v>34</v>
      </c>
      <c r="I67" s="201">
        <f>SUM(I68+I73+I78)</f>
        <v>0</v>
      </c>
      <c r="J67" s="243">
        <f>SUM(J68+J73+J78)</f>
        <v>0</v>
      </c>
      <c r="K67" s="202">
        <f>SUM(K68+K73+K78)</f>
        <v>0</v>
      </c>
      <c r="L67" s="201">
        <f>SUM(L68+L73+L78)</f>
        <v>0</v>
      </c>
      <c r="M67"/>
      <c r="R67" s="217"/>
    </row>
    <row r="68" spans="1:18" ht="15" hidden="1" customHeight="1">
      <c r="A68" s="216">
        <v>2</v>
      </c>
      <c r="B68" s="212">
        <v>3</v>
      </c>
      <c r="C68" s="213">
        <v>1</v>
      </c>
      <c r="D68" s="213">
        <v>1</v>
      </c>
      <c r="E68" s="213"/>
      <c r="F68" s="215"/>
      <c r="G68" s="214" t="s">
        <v>229</v>
      </c>
      <c r="H68" s="192">
        <v>35</v>
      </c>
      <c r="I68" s="201">
        <f>I69</f>
        <v>0</v>
      </c>
      <c r="J68" s="243">
        <f>J69</f>
        <v>0</v>
      </c>
      <c r="K68" s="202">
        <f>K69</f>
        <v>0</v>
      </c>
      <c r="L68" s="201">
        <f>L69</f>
        <v>0</v>
      </c>
      <c r="M68"/>
      <c r="Q68" s="217"/>
    </row>
    <row r="69" spans="1:18" ht="13.5" hidden="1" customHeight="1">
      <c r="A69" s="216">
        <v>2</v>
      </c>
      <c r="B69" s="212">
        <v>3</v>
      </c>
      <c r="C69" s="213">
        <v>1</v>
      </c>
      <c r="D69" s="213">
        <v>1</v>
      </c>
      <c r="E69" s="213">
        <v>1</v>
      </c>
      <c r="F69" s="215"/>
      <c r="G69" s="214" t="s">
        <v>229</v>
      </c>
      <c r="H69" s="192">
        <v>36</v>
      </c>
      <c r="I69" s="201">
        <f>SUM(I70:I72)</f>
        <v>0</v>
      </c>
      <c r="J69" s="243">
        <f>SUM(J70:J72)</f>
        <v>0</v>
      </c>
      <c r="K69" s="202">
        <f>SUM(K70:K72)</f>
        <v>0</v>
      </c>
      <c r="L69" s="201">
        <f>SUM(L70:L72)</f>
        <v>0</v>
      </c>
      <c r="M69"/>
      <c r="Q69" s="217"/>
    </row>
    <row r="70" spans="1:18" s="244" customFormat="1" ht="25.5" hidden="1" customHeight="1">
      <c r="A70" s="216">
        <v>2</v>
      </c>
      <c r="B70" s="212">
        <v>3</v>
      </c>
      <c r="C70" s="213">
        <v>1</v>
      </c>
      <c r="D70" s="213">
        <v>1</v>
      </c>
      <c r="E70" s="213">
        <v>1</v>
      </c>
      <c r="F70" s="215">
        <v>1</v>
      </c>
      <c r="G70" s="214" t="s">
        <v>227</v>
      </c>
      <c r="H70" s="192">
        <v>37</v>
      </c>
      <c r="I70" s="220">
        <v>0</v>
      </c>
      <c r="J70" s="220">
        <v>0</v>
      </c>
      <c r="K70" s="220">
        <v>0</v>
      </c>
      <c r="L70" s="220">
        <v>0</v>
      </c>
      <c r="Q70" s="217"/>
      <c r="R70" s="133"/>
    </row>
    <row r="71" spans="1:18" ht="19.5" hidden="1" customHeight="1">
      <c r="A71" s="216">
        <v>2</v>
      </c>
      <c r="B71" s="207">
        <v>3</v>
      </c>
      <c r="C71" s="205">
        <v>1</v>
      </c>
      <c r="D71" s="205">
        <v>1</v>
      </c>
      <c r="E71" s="205">
        <v>1</v>
      </c>
      <c r="F71" s="208">
        <v>2</v>
      </c>
      <c r="G71" s="206" t="s">
        <v>226</v>
      </c>
      <c r="H71" s="192">
        <v>38</v>
      </c>
      <c r="I71" s="218">
        <v>0</v>
      </c>
      <c r="J71" s="218">
        <v>0</v>
      </c>
      <c r="K71" s="218">
        <v>0</v>
      </c>
      <c r="L71" s="218">
        <v>0</v>
      </c>
      <c r="M71"/>
      <c r="Q71" s="217"/>
    </row>
    <row r="72" spans="1:18" ht="16.5" hidden="1" customHeight="1">
      <c r="A72" s="212">
        <v>2</v>
      </c>
      <c r="B72" s="213">
        <v>3</v>
      </c>
      <c r="C72" s="213">
        <v>1</v>
      </c>
      <c r="D72" s="213">
        <v>1</v>
      </c>
      <c r="E72" s="213">
        <v>1</v>
      </c>
      <c r="F72" s="215">
        <v>3</v>
      </c>
      <c r="G72" s="214" t="s">
        <v>225</v>
      </c>
      <c r="H72" s="192">
        <v>39</v>
      </c>
      <c r="I72" s="220">
        <v>0</v>
      </c>
      <c r="J72" s="220">
        <v>0</v>
      </c>
      <c r="K72" s="220">
        <v>0</v>
      </c>
      <c r="L72" s="220">
        <v>0</v>
      </c>
      <c r="M72"/>
      <c r="Q72" s="217"/>
    </row>
    <row r="73" spans="1:18" ht="29.25" hidden="1" customHeight="1">
      <c r="A73" s="207">
        <v>2</v>
      </c>
      <c r="B73" s="205">
        <v>3</v>
      </c>
      <c r="C73" s="205">
        <v>1</v>
      </c>
      <c r="D73" s="205">
        <v>2</v>
      </c>
      <c r="E73" s="205"/>
      <c r="F73" s="208"/>
      <c r="G73" s="206" t="s">
        <v>228</v>
      </c>
      <c r="H73" s="192">
        <v>40</v>
      </c>
      <c r="I73" s="223">
        <f>I74</f>
        <v>0</v>
      </c>
      <c r="J73" s="245">
        <f>J74</f>
        <v>0</v>
      </c>
      <c r="K73" s="224">
        <f>K74</f>
        <v>0</v>
      </c>
      <c r="L73" s="224">
        <f>L74</f>
        <v>0</v>
      </c>
      <c r="M73"/>
      <c r="Q73" s="217"/>
    </row>
    <row r="74" spans="1:18" ht="27" hidden="1" customHeight="1">
      <c r="A74" s="226">
        <v>2</v>
      </c>
      <c r="B74" s="227">
        <v>3</v>
      </c>
      <c r="C74" s="227">
        <v>1</v>
      </c>
      <c r="D74" s="227">
        <v>2</v>
      </c>
      <c r="E74" s="227">
        <v>1</v>
      </c>
      <c r="F74" s="229"/>
      <c r="G74" s="206" t="s">
        <v>228</v>
      </c>
      <c r="H74" s="192">
        <v>41</v>
      </c>
      <c r="I74" s="211">
        <f>SUM(I75:I77)</f>
        <v>0</v>
      </c>
      <c r="J74" s="246">
        <f>SUM(J75:J77)</f>
        <v>0</v>
      </c>
      <c r="K74" s="210">
        <f>SUM(K75:K77)</f>
        <v>0</v>
      </c>
      <c r="L74" s="202">
        <f>SUM(L75:L77)</f>
        <v>0</v>
      </c>
      <c r="M74"/>
      <c r="Q74" s="217"/>
    </row>
    <row r="75" spans="1:18" s="244" customFormat="1" ht="27" hidden="1" customHeight="1">
      <c r="A75" s="212">
        <v>2</v>
      </c>
      <c r="B75" s="213">
        <v>3</v>
      </c>
      <c r="C75" s="213">
        <v>1</v>
      </c>
      <c r="D75" s="213">
        <v>2</v>
      </c>
      <c r="E75" s="213">
        <v>1</v>
      </c>
      <c r="F75" s="215">
        <v>1</v>
      </c>
      <c r="G75" s="216" t="s">
        <v>227</v>
      </c>
      <c r="H75" s="192">
        <v>42</v>
      </c>
      <c r="I75" s="220">
        <v>0</v>
      </c>
      <c r="J75" s="220">
        <v>0</v>
      </c>
      <c r="K75" s="220">
        <v>0</v>
      </c>
      <c r="L75" s="220">
        <v>0</v>
      </c>
      <c r="Q75" s="217"/>
      <c r="R75" s="133"/>
    </row>
    <row r="76" spans="1:18" ht="16.5" hidden="1" customHeight="1">
      <c r="A76" s="212">
        <v>2</v>
      </c>
      <c r="B76" s="213">
        <v>3</v>
      </c>
      <c r="C76" s="213">
        <v>1</v>
      </c>
      <c r="D76" s="213">
        <v>2</v>
      </c>
      <c r="E76" s="213">
        <v>1</v>
      </c>
      <c r="F76" s="215">
        <v>2</v>
      </c>
      <c r="G76" s="216" t="s">
        <v>226</v>
      </c>
      <c r="H76" s="192">
        <v>43</v>
      </c>
      <c r="I76" s="220">
        <v>0</v>
      </c>
      <c r="J76" s="220">
        <v>0</v>
      </c>
      <c r="K76" s="220">
        <v>0</v>
      </c>
      <c r="L76" s="220">
        <v>0</v>
      </c>
      <c r="M76"/>
      <c r="Q76" s="217"/>
    </row>
    <row r="77" spans="1:18" ht="15" hidden="1" customHeight="1">
      <c r="A77" s="212">
        <v>2</v>
      </c>
      <c r="B77" s="213">
        <v>3</v>
      </c>
      <c r="C77" s="213">
        <v>1</v>
      </c>
      <c r="D77" s="213">
        <v>2</v>
      </c>
      <c r="E77" s="213">
        <v>1</v>
      </c>
      <c r="F77" s="215">
        <v>3</v>
      </c>
      <c r="G77" s="216" t="s">
        <v>225</v>
      </c>
      <c r="H77" s="192">
        <v>44</v>
      </c>
      <c r="I77" s="220">
        <v>0</v>
      </c>
      <c r="J77" s="220">
        <v>0</v>
      </c>
      <c r="K77" s="220">
        <v>0</v>
      </c>
      <c r="L77" s="220">
        <v>0</v>
      </c>
      <c r="M77"/>
      <c r="Q77" s="217"/>
    </row>
    <row r="78" spans="1:18" ht="27.75" hidden="1" customHeight="1">
      <c r="A78" s="212">
        <v>2</v>
      </c>
      <c r="B78" s="213">
        <v>3</v>
      </c>
      <c r="C78" s="213">
        <v>1</v>
      </c>
      <c r="D78" s="213">
        <v>3</v>
      </c>
      <c r="E78" s="213"/>
      <c r="F78" s="215"/>
      <c r="G78" s="216" t="s">
        <v>224</v>
      </c>
      <c r="H78" s="192">
        <v>45</v>
      </c>
      <c r="I78" s="201">
        <f>I79</f>
        <v>0</v>
      </c>
      <c r="J78" s="243">
        <f>J79</f>
        <v>0</v>
      </c>
      <c r="K78" s="202">
        <f>K79</f>
        <v>0</v>
      </c>
      <c r="L78" s="202">
        <f>L79</f>
        <v>0</v>
      </c>
      <c r="M78"/>
      <c r="Q78" s="217"/>
    </row>
    <row r="79" spans="1:18" ht="26.25" hidden="1" customHeight="1">
      <c r="A79" s="212">
        <v>2</v>
      </c>
      <c r="B79" s="213">
        <v>3</v>
      </c>
      <c r="C79" s="213">
        <v>1</v>
      </c>
      <c r="D79" s="213">
        <v>3</v>
      </c>
      <c r="E79" s="213">
        <v>1</v>
      </c>
      <c r="F79" s="215"/>
      <c r="G79" s="216" t="s">
        <v>223</v>
      </c>
      <c r="H79" s="192">
        <v>46</v>
      </c>
      <c r="I79" s="201">
        <f>SUM(I80:I82)</f>
        <v>0</v>
      </c>
      <c r="J79" s="243">
        <f>SUM(J80:J82)</f>
        <v>0</v>
      </c>
      <c r="K79" s="202">
        <f>SUM(K80:K82)</f>
        <v>0</v>
      </c>
      <c r="L79" s="202">
        <f>SUM(L80:L82)</f>
        <v>0</v>
      </c>
      <c r="M79"/>
      <c r="Q79" s="217"/>
    </row>
    <row r="80" spans="1:18" ht="15" hidden="1" customHeight="1">
      <c r="A80" s="207">
        <v>2</v>
      </c>
      <c r="B80" s="205">
        <v>3</v>
      </c>
      <c r="C80" s="205">
        <v>1</v>
      </c>
      <c r="D80" s="205">
        <v>3</v>
      </c>
      <c r="E80" s="205">
        <v>1</v>
      </c>
      <c r="F80" s="208">
        <v>1</v>
      </c>
      <c r="G80" s="233" t="s">
        <v>222</v>
      </c>
      <c r="H80" s="192">
        <v>47</v>
      </c>
      <c r="I80" s="218">
        <v>0</v>
      </c>
      <c r="J80" s="218">
        <v>0</v>
      </c>
      <c r="K80" s="218">
        <v>0</v>
      </c>
      <c r="L80" s="218">
        <v>0</v>
      </c>
      <c r="M80"/>
      <c r="Q80" s="217"/>
    </row>
    <row r="81" spans="1:17" ht="16.5" hidden="1" customHeight="1">
      <c r="A81" s="212">
        <v>2</v>
      </c>
      <c r="B81" s="213">
        <v>3</v>
      </c>
      <c r="C81" s="213">
        <v>1</v>
      </c>
      <c r="D81" s="213">
        <v>3</v>
      </c>
      <c r="E81" s="213">
        <v>1</v>
      </c>
      <c r="F81" s="215">
        <v>2</v>
      </c>
      <c r="G81" s="216" t="s">
        <v>221</v>
      </c>
      <c r="H81" s="192">
        <v>48</v>
      </c>
      <c r="I81" s="220">
        <v>0</v>
      </c>
      <c r="J81" s="220">
        <v>0</v>
      </c>
      <c r="K81" s="220">
        <v>0</v>
      </c>
      <c r="L81" s="220">
        <v>0</v>
      </c>
      <c r="M81"/>
      <c r="Q81" s="217"/>
    </row>
    <row r="82" spans="1:17" ht="17.25" hidden="1" customHeight="1">
      <c r="A82" s="207">
        <v>2</v>
      </c>
      <c r="B82" s="205">
        <v>3</v>
      </c>
      <c r="C82" s="205">
        <v>1</v>
      </c>
      <c r="D82" s="205">
        <v>3</v>
      </c>
      <c r="E82" s="205">
        <v>1</v>
      </c>
      <c r="F82" s="208">
        <v>3</v>
      </c>
      <c r="G82" s="233" t="s">
        <v>220</v>
      </c>
      <c r="H82" s="192">
        <v>49</v>
      </c>
      <c r="I82" s="218">
        <v>0</v>
      </c>
      <c r="J82" s="218">
        <v>0</v>
      </c>
      <c r="K82" s="218">
        <v>0</v>
      </c>
      <c r="L82" s="218">
        <v>0</v>
      </c>
      <c r="M82"/>
      <c r="Q82" s="217"/>
    </row>
    <row r="83" spans="1:17" ht="12.75" hidden="1" customHeight="1">
      <c r="A83" s="207">
        <v>2</v>
      </c>
      <c r="B83" s="205">
        <v>3</v>
      </c>
      <c r="C83" s="205">
        <v>2</v>
      </c>
      <c r="D83" s="205"/>
      <c r="E83" s="205"/>
      <c r="F83" s="208"/>
      <c r="G83" s="233" t="s">
        <v>219</v>
      </c>
      <c r="H83" s="192">
        <v>50</v>
      </c>
      <c r="I83" s="201">
        <f t="shared" ref="I83:L84" si="2">I84</f>
        <v>0</v>
      </c>
      <c r="J83" s="201">
        <f t="shared" si="2"/>
        <v>0</v>
      </c>
      <c r="K83" s="201">
        <f t="shared" si="2"/>
        <v>0</v>
      </c>
      <c r="L83" s="201">
        <f t="shared" si="2"/>
        <v>0</v>
      </c>
      <c r="M83"/>
    </row>
    <row r="84" spans="1:17" ht="12" hidden="1" customHeight="1">
      <c r="A84" s="207">
        <v>2</v>
      </c>
      <c r="B84" s="205">
        <v>3</v>
      </c>
      <c r="C84" s="205">
        <v>2</v>
      </c>
      <c r="D84" s="205">
        <v>1</v>
      </c>
      <c r="E84" s="205"/>
      <c r="F84" s="208"/>
      <c r="G84" s="233" t="s">
        <v>219</v>
      </c>
      <c r="H84" s="192">
        <v>51</v>
      </c>
      <c r="I84" s="201">
        <f t="shared" si="2"/>
        <v>0</v>
      </c>
      <c r="J84" s="201">
        <f t="shared" si="2"/>
        <v>0</v>
      </c>
      <c r="K84" s="201">
        <f t="shared" si="2"/>
        <v>0</v>
      </c>
      <c r="L84" s="201">
        <f t="shared" si="2"/>
        <v>0</v>
      </c>
      <c r="M84"/>
    </row>
    <row r="85" spans="1:17" ht="15.75" hidden="1" customHeight="1">
      <c r="A85" s="207">
        <v>2</v>
      </c>
      <c r="B85" s="205">
        <v>3</v>
      </c>
      <c r="C85" s="205">
        <v>2</v>
      </c>
      <c r="D85" s="205">
        <v>1</v>
      </c>
      <c r="E85" s="205">
        <v>1</v>
      </c>
      <c r="F85" s="208"/>
      <c r="G85" s="233" t="s">
        <v>219</v>
      </c>
      <c r="H85" s="192">
        <v>52</v>
      </c>
      <c r="I85" s="201">
        <f>SUM(I86)</f>
        <v>0</v>
      </c>
      <c r="J85" s="201">
        <f>SUM(J86)</f>
        <v>0</v>
      </c>
      <c r="K85" s="201">
        <f>SUM(K86)</f>
        <v>0</v>
      </c>
      <c r="L85" s="201">
        <f>SUM(L86)</f>
        <v>0</v>
      </c>
      <c r="M85"/>
    </row>
    <row r="86" spans="1:17" ht="13.5" hidden="1" customHeight="1">
      <c r="A86" s="207">
        <v>2</v>
      </c>
      <c r="B86" s="205">
        <v>3</v>
      </c>
      <c r="C86" s="205">
        <v>2</v>
      </c>
      <c r="D86" s="205">
        <v>1</v>
      </c>
      <c r="E86" s="205">
        <v>1</v>
      </c>
      <c r="F86" s="208">
        <v>1</v>
      </c>
      <c r="G86" s="233" t="s">
        <v>219</v>
      </c>
      <c r="H86" s="192">
        <v>53</v>
      </c>
      <c r="I86" s="220">
        <v>0</v>
      </c>
      <c r="J86" s="220">
        <v>0</v>
      </c>
      <c r="K86" s="220">
        <v>0</v>
      </c>
      <c r="L86" s="220">
        <v>0</v>
      </c>
      <c r="M86"/>
    </row>
    <row r="87" spans="1:17" ht="16.5" hidden="1" customHeight="1">
      <c r="A87" s="197">
        <v>2</v>
      </c>
      <c r="B87" s="198">
        <v>4</v>
      </c>
      <c r="C87" s="198"/>
      <c r="D87" s="198"/>
      <c r="E87" s="198"/>
      <c r="F87" s="200"/>
      <c r="G87" s="247" t="s">
        <v>218</v>
      </c>
      <c r="H87" s="192">
        <v>54</v>
      </c>
      <c r="I87" s="201">
        <f t="shared" ref="I87:L89" si="3">I88</f>
        <v>0</v>
      </c>
      <c r="J87" s="243">
        <f t="shared" si="3"/>
        <v>0</v>
      </c>
      <c r="K87" s="202">
        <f t="shared" si="3"/>
        <v>0</v>
      </c>
      <c r="L87" s="202">
        <f t="shared" si="3"/>
        <v>0</v>
      </c>
      <c r="M87"/>
    </row>
    <row r="88" spans="1:17" ht="15.75" hidden="1" customHeight="1">
      <c r="A88" s="212">
        <v>2</v>
      </c>
      <c r="B88" s="213">
        <v>4</v>
      </c>
      <c r="C88" s="213">
        <v>1</v>
      </c>
      <c r="D88" s="213"/>
      <c r="E88" s="213"/>
      <c r="F88" s="215"/>
      <c r="G88" s="216" t="s">
        <v>217</v>
      </c>
      <c r="H88" s="192">
        <v>55</v>
      </c>
      <c r="I88" s="201">
        <f t="shared" si="3"/>
        <v>0</v>
      </c>
      <c r="J88" s="243">
        <f t="shared" si="3"/>
        <v>0</v>
      </c>
      <c r="K88" s="202">
        <f t="shared" si="3"/>
        <v>0</v>
      </c>
      <c r="L88" s="202">
        <f t="shared" si="3"/>
        <v>0</v>
      </c>
      <c r="M88"/>
    </row>
    <row r="89" spans="1:17" ht="17.25" hidden="1" customHeight="1">
      <c r="A89" s="212">
        <v>2</v>
      </c>
      <c r="B89" s="213">
        <v>4</v>
      </c>
      <c r="C89" s="213">
        <v>1</v>
      </c>
      <c r="D89" s="213">
        <v>1</v>
      </c>
      <c r="E89" s="213"/>
      <c r="F89" s="215"/>
      <c r="G89" s="216" t="s">
        <v>217</v>
      </c>
      <c r="H89" s="192">
        <v>56</v>
      </c>
      <c r="I89" s="201">
        <f t="shared" si="3"/>
        <v>0</v>
      </c>
      <c r="J89" s="243">
        <f t="shared" si="3"/>
        <v>0</v>
      </c>
      <c r="K89" s="202">
        <f t="shared" si="3"/>
        <v>0</v>
      </c>
      <c r="L89" s="202">
        <f t="shared" si="3"/>
        <v>0</v>
      </c>
      <c r="M89"/>
    </row>
    <row r="90" spans="1:17" ht="18" hidden="1" customHeight="1">
      <c r="A90" s="212">
        <v>2</v>
      </c>
      <c r="B90" s="213">
        <v>4</v>
      </c>
      <c r="C90" s="213">
        <v>1</v>
      </c>
      <c r="D90" s="213">
        <v>1</v>
      </c>
      <c r="E90" s="213">
        <v>1</v>
      </c>
      <c r="F90" s="215"/>
      <c r="G90" s="216" t="s">
        <v>217</v>
      </c>
      <c r="H90" s="192">
        <v>57</v>
      </c>
      <c r="I90" s="201">
        <f>SUM(I91:I93)</f>
        <v>0</v>
      </c>
      <c r="J90" s="243">
        <f>SUM(J91:J93)</f>
        <v>0</v>
      </c>
      <c r="K90" s="202">
        <f>SUM(K91:K93)</f>
        <v>0</v>
      </c>
      <c r="L90" s="202">
        <f>SUM(L91:L93)</f>
        <v>0</v>
      </c>
      <c r="M90"/>
    </row>
    <row r="91" spans="1:17" ht="14.25" hidden="1" customHeight="1">
      <c r="A91" s="212">
        <v>2</v>
      </c>
      <c r="B91" s="213">
        <v>4</v>
      </c>
      <c r="C91" s="213">
        <v>1</v>
      </c>
      <c r="D91" s="213">
        <v>1</v>
      </c>
      <c r="E91" s="213">
        <v>1</v>
      </c>
      <c r="F91" s="215">
        <v>1</v>
      </c>
      <c r="G91" s="216" t="s">
        <v>216</v>
      </c>
      <c r="H91" s="192">
        <v>58</v>
      </c>
      <c r="I91" s="220">
        <v>0</v>
      </c>
      <c r="J91" s="220">
        <v>0</v>
      </c>
      <c r="K91" s="220">
        <v>0</v>
      </c>
      <c r="L91" s="220">
        <v>0</v>
      </c>
      <c r="M91"/>
    </row>
    <row r="92" spans="1:17" ht="13.5" hidden="1" customHeight="1">
      <c r="A92" s="212">
        <v>2</v>
      </c>
      <c r="B92" s="212">
        <v>4</v>
      </c>
      <c r="C92" s="212">
        <v>1</v>
      </c>
      <c r="D92" s="213">
        <v>1</v>
      </c>
      <c r="E92" s="213">
        <v>1</v>
      </c>
      <c r="F92" s="248">
        <v>2</v>
      </c>
      <c r="G92" s="214" t="s">
        <v>215</v>
      </c>
      <c r="H92" s="192">
        <v>59</v>
      </c>
      <c r="I92" s="220">
        <v>0</v>
      </c>
      <c r="J92" s="220">
        <v>0</v>
      </c>
      <c r="K92" s="220">
        <v>0</v>
      </c>
      <c r="L92" s="220">
        <v>0</v>
      </c>
      <c r="M92"/>
    </row>
    <row r="93" spans="1:17" hidden="1">
      <c r="A93" s="212">
        <v>2</v>
      </c>
      <c r="B93" s="213">
        <v>4</v>
      </c>
      <c r="C93" s="212">
        <v>1</v>
      </c>
      <c r="D93" s="213">
        <v>1</v>
      </c>
      <c r="E93" s="213">
        <v>1</v>
      </c>
      <c r="F93" s="248">
        <v>3</v>
      </c>
      <c r="G93" s="214" t="s">
        <v>214</v>
      </c>
      <c r="H93" s="192">
        <v>60</v>
      </c>
      <c r="I93" s="220">
        <v>0</v>
      </c>
      <c r="J93" s="220">
        <v>0</v>
      </c>
      <c r="K93" s="220">
        <v>0</v>
      </c>
      <c r="L93" s="220">
        <v>0</v>
      </c>
    </row>
    <row r="94" spans="1:17" hidden="1">
      <c r="A94" s="197">
        <v>2</v>
      </c>
      <c r="B94" s="198">
        <v>5</v>
      </c>
      <c r="C94" s="197"/>
      <c r="D94" s="198"/>
      <c r="E94" s="198"/>
      <c r="F94" s="249"/>
      <c r="G94" s="199" t="s">
        <v>213</v>
      </c>
      <c r="H94" s="192">
        <v>61</v>
      </c>
      <c r="I94" s="201">
        <f>SUM(I95+I100+I105)</f>
        <v>0</v>
      </c>
      <c r="J94" s="243">
        <f>SUM(J95+J100+J105)</f>
        <v>0</v>
      </c>
      <c r="K94" s="202">
        <f>SUM(K95+K100+K105)</f>
        <v>0</v>
      </c>
      <c r="L94" s="202">
        <f>SUM(L95+L100+L105)</f>
        <v>0</v>
      </c>
    </row>
    <row r="95" spans="1:17" hidden="1">
      <c r="A95" s="207">
        <v>2</v>
      </c>
      <c r="B95" s="205">
        <v>5</v>
      </c>
      <c r="C95" s="207">
        <v>1</v>
      </c>
      <c r="D95" s="205"/>
      <c r="E95" s="205"/>
      <c r="F95" s="250"/>
      <c r="G95" s="206" t="s">
        <v>212</v>
      </c>
      <c r="H95" s="192">
        <v>62</v>
      </c>
      <c r="I95" s="223">
        <f t="shared" ref="I95:L96" si="4">I96</f>
        <v>0</v>
      </c>
      <c r="J95" s="245">
        <f t="shared" si="4"/>
        <v>0</v>
      </c>
      <c r="K95" s="224">
        <f t="shared" si="4"/>
        <v>0</v>
      </c>
      <c r="L95" s="224">
        <f t="shared" si="4"/>
        <v>0</v>
      </c>
    </row>
    <row r="96" spans="1:17" hidden="1">
      <c r="A96" s="212">
        <v>2</v>
      </c>
      <c r="B96" s="213">
        <v>5</v>
      </c>
      <c r="C96" s="212">
        <v>1</v>
      </c>
      <c r="D96" s="213">
        <v>1</v>
      </c>
      <c r="E96" s="213"/>
      <c r="F96" s="248"/>
      <c r="G96" s="214" t="s">
        <v>212</v>
      </c>
      <c r="H96" s="192">
        <v>63</v>
      </c>
      <c r="I96" s="201">
        <f t="shared" si="4"/>
        <v>0</v>
      </c>
      <c r="J96" s="243">
        <f t="shared" si="4"/>
        <v>0</v>
      </c>
      <c r="K96" s="202">
        <f t="shared" si="4"/>
        <v>0</v>
      </c>
      <c r="L96" s="202">
        <f t="shared" si="4"/>
        <v>0</v>
      </c>
    </row>
    <row r="97" spans="1:13" hidden="1">
      <c r="A97" s="212">
        <v>2</v>
      </c>
      <c r="B97" s="213">
        <v>5</v>
      </c>
      <c r="C97" s="212">
        <v>1</v>
      </c>
      <c r="D97" s="213">
        <v>1</v>
      </c>
      <c r="E97" s="213">
        <v>1</v>
      </c>
      <c r="F97" s="248"/>
      <c r="G97" s="214" t="s">
        <v>212</v>
      </c>
      <c r="H97" s="192">
        <v>64</v>
      </c>
      <c r="I97" s="201">
        <f>SUM(I98:I99)</f>
        <v>0</v>
      </c>
      <c r="J97" s="243">
        <f>SUM(J98:J99)</f>
        <v>0</v>
      </c>
      <c r="K97" s="202">
        <f>SUM(K98:K99)</f>
        <v>0</v>
      </c>
      <c r="L97" s="202">
        <f>SUM(L98:L99)</f>
        <v>0</v>
      </c>
    </row>
    <row r="98" spans="1:13" ht="25.5" hidden="1" customHeight="1">
      <c r="A98" s="212">
        <v>2</v>
      </c>
      <c r="B98" s="213">
        <v>5</v>
      </c>
      <c r="C98" s="212">
        <v>1</v>
      </c>
      <c r="D98" s="213">
        <v>1</v>
      </c>
      <c r="E98" s="213">
        <v>1</v>
      </c>
      <c r="F98" s="248">
        <v>1</v>
      </c>
      <c r="G98" s="214" t="s">
        <v>211</v>
      </c>
      <c r="H98" s="192">
        <v>65</v>
      </c>
      <c r="I98" s="220">
        <v>0</v>
      </c>
      <c r="J98" s="220">
        <v>0</v>
      </c>
      <c r="K98" s="220">
        <v>0</v>
      </c>
      <c r="L98" s="220">
        <v>0</v>
      </c>
      <c r="M98"/>
    </row>
    <row r="99" spans="1:13" ht="15.75" hidden="1" customHeight="1">
      <c r="A99" s="212">
        <v>2</v>
      </c>
      <c r="B99" s="213">
        <v>5</v>
      </c>
      <c r="C99" s="212">
        <v>1</v>
      </c>
      <c r="D99" s="213">
        <v>1</v>
      </c>
      <c r="E99" s="213">
        <v>1</v>
      </c>
      <c r="F99" s="248">
        <v>2</v>
      </c>
      <c r="G99" s="214" t="s">
        <v>210</v>
      </c>
      <c r="H99" s="192">
        <v>66</v>
      </c>
      <c r="I99" s="220">
        <v>0</v>
      </c>
      <c r="J99" s="220">
        <v>0</v>
      </c>
      <c r="K99" s="220">
        <v>0</v>
      </c>
      <c r="L99" s="220">
        <v>0</v>
      </c>
      <c r="M99"/>
    </row>
    <row r="100" spans="1:13" ht="12" hidden="1" customHeight="1">
      <c r="A100" s="212">
        <v>2</v>
      </c>
      <c r="B100" s="213">
        <v>5</v>
      </c>
      <c r="C100" s="212">
        <v>2</v>
      </c>
      <c r="D100" s="213"/>
      <c r="E100" s="213"/>
      <c r="F100" s="248"/>
      <c r="G100" s="214" t="s">
        <v>209</v>
      </c>
      <c r="H100" s="192">
        <v>67</v>
      </c>
      <c r="I100" s="201">
        <f t="shared" ref="I100:L101" si="5">I101</f>
        <v>0</v>
      </c>
      <c r="J100" s="243">
        <f t="shared" si="5"/>
        <v>0</v>
      </c>
      <c r="K100" s="202">
        <f t="shared" si="5"/>
        <v>0</v>
      </c>
      <c r="L100" s="201">
        <f t="shared" si="5"/>
        <v>0</v>
      </c>
      <c r="M100"/>
    </row>
    <row r="101" spans="1:13" ht="15.75" hidden="1" customHeight="1">
      <c r="A101" s="216">
        <v>2</v>
      </c>
      <c r="B101" s="212">
        <v>5</v>
      </c>
      <c r="C101" s="213">
        <v>2</v>
      </c>
      <c r="D101" s="214">
        <v>1</v>
      </c>
      <c r="E101" s="212"/>
      <c r="F101" s="248"/>
      <c r="G101" s="214" t="s">
        <v>209</v>
      </c>
      <c r="H101" s="192">
        <v>68</v>
      </c>
      <c r="I101" s="201">
        <f t="shared" si="5"/>
        <v>0</v>
      </c>
      <c r="J101" s="243">
        <f t="shared" si="5"/>
        <v>0</v>
      </c>
      <c r="K101" s="202">
        <f t="shared" si="5"/>
        <v>0</v>
      </c>
      <c r="L101" s="201">
        <f t="shared" si="5"/>
        <v>0</v>
      </c>
      <c r="M101"/>
    </row>
    <row r="102" spans="1:13" ht="15" hidden="1" customHeight="1">
      <c r="A102" s="216">
        <v>2</v>
      </c>
      <c r="B102" s="212">
        <v>5</v>
      </c>
      <c r="C102" s="213">
        <v>2</v>
      </c>
      <c r="D102" s="214">
        <v>1</v>
      </c>
      <c r="E102" s="212">
        <v>1</v>
      </c>
      <c r="F102" s="248"/>
      <c r="G102" s="214" t="s">
        <v>209</v>
      </c>
      <c r="H102" s="192">
        <v>69</v>
      </c>
      <c r="I102" s="201">
        <f>SUM(I103:I104)</f>
        <v>0</v>
      </c>
      <c r="J102" s="243">
        <f>SUM(J103:J104)</f>
        <v>0</v>
      </c>
      <c r="K102" s="202">
        <f>SUM(K103:K104)</f>
        <v>0</v>
      </c>
      <c r="L102" s="201">
        <f>SUM(L103:L104)</f>
        <v>0</v>
      </c>
      <c r="M102"/>
    </row>
    <row r="103" spans="1:13" ht="25.5" hidden="1" customHeight="1">
      <c r="A103" s="216">
        <v>2</v>
      </c>
      <c r="B103" s="212">
        <v>5</v>
      </c>
      <c r="C103" s="213">
        <v>2</v>
      </c>
      <c r="D103" s="214">
        <v>1</v>
      </c>
      <c r="E103" s="212">
        <v>1</v>
      </c>
      <c r="F103" s="248">
        <v>1</v>
      </c>
      <c r="G103" s="214" t="s">
        <v>208</v>
      </c>
      <c r="H103" s="192">
        <v>70</v>
      </c>
      <c r="I103" s="220">
        <v>0</v>
      </c>
      <c r="J103" s="220">
        <v>0</v>
      </c>
      <c r="K103" s="220">
        <v>0</v>
      </c>
      <c r="L103" s="220">
        <v>0</v>
      </c>
      <c r="M103"/>
    </row>
    <row r="104" spans="1:13" ht="25.5" hidden="1" customHeight="1">
      <c r="A104" s="216">
        <v>2</v>
      </c>
      <c r="B104" s="212">
        <v>5</v>
      </c>
      <c r="C104" s="213">
        <v>2</v>
      </c>
      <c r="D104" s="214">
        <v>1</v>
      </c>
      <c r="E104" s="212">
        <v>1</v>
      </c>
      <c r="F104" s="248">
        <v>2</v>
      </c>
      <c r="G104" s="214" t="s">
        <v>207</v>
      </c>
      <c r="H104" s="192">
        <v>71</v>
      </c>
      <c r="I104" s="220">
        <v>0</v>
      </c>
      <c r="J104" s="220">
        <v>0</v>
      </c>
      <c r="K104" s="220">
        <v>0</v>
      </c>
      <c r="L104" s="220">
        <v>0</v>
      </c>
      <c r="M104"/>
    </row>
    <row r="105" spans="1:13" ht="28.5" hidden="1" customHeight="1">
      <c r="A105" s="216">
        <v>2</v>
      </c>
      <c r="B105" s="212">
        <v>5</v>
      </c>
      <c r="C105" s="213">
        <v>3</v>
      </c>
      <c r="D105" s="214"/>
      <c r="E105" s="212"/>
      <c r="F105" s="248"/>
      <c r="G105" s="214" t="s">
        <v>206</v>
      </c>
      <c r="H105" s="192">
        <v>72</v>
      </c>
      <c r="I105" s="201">
        <f>I106+I110</f>
        <v>0</v>
      </c>
      <c r="J105" s="201">
        <f>J106+J110</f>
        <v>0</v>
      </c>
      <c r="K105" s="201">
        <f>K106+K110</f>
        <v>0</v>
      </c>
      <c r="L105" s="201">
        <f>L106+L110</f>
        <v>0</v>
      </c>
      <c r="M105"/>
    </row>
    <row r="106" spans="1:13" ht="27" hidden="1" customHeight="1">
      <c r="A106" s="216">
        <v>2</v>
      </c>
      <c r="B106" s="212">
        <v>5</v>
      </c>
      <c r="C106" s="213">
        <v>3</v>
      </c>
      <c r="D106" s="214">
        <v>1</v>
      </c>
      <c r="E106" s="212"/>
      <c r="F106" s="248"/>
      <c r="G106" s="214" t="s">
        <v>205</v>
      </c>
      <c r="H106" s="192">
        <v>73</v>
      </c>
      <c r="I106" s="201">
        <f>I107</f>
        <v>0</v>
      </c>
      <c r="J106" s="243">
        <f>J107</f>
        <v>0</v>
      </c>
      <c r="K106" s="202">
        <f>K107</f>
        <v>0</v>
      </c>
      <c r="L106" s="201">
        <f>L107</f>
        <v>0</v>
      </c>
      <c r="M106"/>
    </row>
    <row r="107" spans="1:13" ht="30" hidden="1" customHeight="1">
      <c r="A107" s="225">
        <v>2</v>
      </c>
      <c r="B107" s="226">
        <v>5</v>
      </c>
      <c r="C107" s="227">
        <v>3</v>
      </c>
      <c r="D107" s="228">
        <v>1</v>
      </c>
      <c r="E107" s="226">
        <v>1</v>
      </c>
      <c r="F107" s="251"/>
      <c r="G107" s="228" t="s">
        <v>205</v>
      </c>
      <c r="H107" s="192">
        <v>74</v>
      </c>
      <c r="I107" s="211">
        <f>SUM(I108:I109)</f>
        <v>0</v>
      </c>
      <c r="J107" s="246">
        <f>SUM(J108:J109)</f>
        <v>0</v>
      </c>
      <c r="K107" s="210">
        <f>SUM(K108:K109)</f>
        <v>0</v>
      </c>
      <c r="L107" s="211">
        <f>SUM(L108:L109)</f>
        <v>0</v>
      </c>
      <c r="M107"/>
    </row>
    <row r="108" spans="1:13" ht="26.25" hidden="1" customHeight="1">
      <c r="A108" s="216">
        <v>2</v>
      </c>
      <c r="B108" s="212">
        <v>5</v>
      </c>
      <c r="C108" s="213">
        <v>3</v>
      </c>
      <c r="D108" s="214">
        <v>1</v>
      </c>
      <c r="E108" s="212">
        <v>1</v>
      </c>
      <c r="F108" s="248">
        <v>1</v>
      </c>
      <c r="G108" s="214" t="s">
        <v>205</v>
      </c>
      <c r="H108" s="192">
        <v>75</v>
      </c>
      <c r="I108" s="220">
        <v>0</v>
      </c>
      <c r="J108" s="220">
        <v>0</v>
      </c>
      <c r="K108" s="220">
        <v>0</v>
      </c>
      <c r="L108" s="220">
        <v>0</v>
      </c>
      <c r="M108"/>
    </row>
    <row r="109" spans="1:13" ht="26.25" hidden="1" customHeight="1">
      <c r="A109" s="225">
        <v>2</v>
      </c>
      <c r="B109" s="226">
        <v>5</v>
      </c>
      <c r="C109" s="227">
        <v>3</v>
      </c>
      <c r="D109" s="228">
        <v>1</v>
      </c>
      <c r="E109" s="226">
        <v>1</v>
      </c>
      <c r="F109" s="251">
        <v>2</v>
      </c>
      <c r="G109" s="228" t="s">
        <v>204</v>
      </c>
      <c r="H109" s="192">
        <v>76</v>
      </c>
      <c r="I109" s="220">
        <v>0</v>
      </c>
      <c r="J109" s="220">
        <v>0</v>
      </c>
      <c r="K109" s="220">
        <v>0</v>
      </c>
      <c r="L109" s="220">
        <v>0</v>
      </c>
      <c r="M109"/>
    </row>
    <row r="110" spans="1:13" ht="27.75" hidden="1" customHeight="1">
      <c r="A110" s="225">
        <v>2</v>
      </c>
      <c r="B110" s="226">
        <v>5</v>
      </c>
      <c r="C110" s="227">
        <v>3</v>
      </c>
      <c r="D110" s="228">
        <v>2</v>
      </c>
      <c r="E110" s="226"/>
      <c r="F110" s="251"/>
      <c r="G110" s="228" t="s">
        <v>203</v>
      </c>
      <c r="H110" s="192">
        <v>77</v>
      </c>
      <c r="I110" s="211">
        <f>I111</f>
        <v>0</v>
      </c>
      <c r="J110" s="211">
        <f>J111</f>
        <v>0</v>
      </c>
      <c r="K110" s="211">
        <f>K111</f>
        <v>0</v>
      </c>
      <c r="L110" s="211">
        <f>L111</f>
        <v>0</v>
      </c>
      <c r="M110"/>
    </row>
    <row r="111" spans="1:13" ht="25.5" hidden="1" customHeight="1">
      <c r="A111" s="225">
        <v>2</v>
      </c>
      <c r="B111" s="226">
        <v>5</v>
      </c>
      <c r="C111" s="227">
        <v>3</v>
      </c>
      <c r="D111" s="228">
        <v>2</v>
      </c>
      <c r="E111" s="226">
        <v>1</v>
      </c>
      <c r="F111" s="251"/>
      <c r="G111" s="228" t="s">
        <v>203</v>
      </c>
      <c r="H111" s="192">
        <v>78</v>
      </c>
      <c r="I111" s="211">
        <f>SUM(I112:I113)</f>
        <v>0</v>
      </c>
      <c r="J111" s="211">
        <f>SUM(J112:J113)</f>
        <v>0</v>
      </c>
      <c r="K111" s="211">
        <f>SUM(K112:K113)</f>
        <v>0</v>
      </c>
      <c r="L111" s="211">
        <f>SUM(L112:L113)</f>
        <v>0</v>
      </c>
      <c r="M111"/>
    </row>
    <row r="112" spans="1:13" ht="30" hidden="1" customHeight="1">
      <c r="A112" s="225">
        <v>2</v>
      </c>
      <c r="B112" s="226">
        <v>5</v>
      </c>
      <c r="C112" s="227">
        <v>3</v>
      </c>
      <c r="D112" s="228">
        <v>2</v>
      </c>
      <c r="E112" s="226">
        <v>1</v>
      </c>
      <c r="F112" s="251">
        <v>1</v>
      </c>
      <c r="G112" s="228" t="s">
        <v>203</v>
      </c>
      <c r="H112" s="192">
        <v>79</v>
      </c>
      <c r="I112" s="220">
        <v>0</v>
      </c>
      <c r="J112" s="220">
        <v>0</v>
      </c>
      <c r="K112" s="220">
        <v>0</v>
      </c>
      <c r="L112" s="220">
        <v>0</v>
      </c>
      <c r="M112"/>
    </row>
    <row r="113" spans="1:13" ht="18" hidden="1" customHeight="1">
      <c r="A113" s="225">
        <v>2</v>
      </c>
      <c r="B113" s="226">
        <v>5</v>
      </c>
      <c r="C113" s="227">
        <v>3</v>
      </c>
      <c r="D113" s="228">
        <v>2</v>
      </c>
      <c r="E113" s="226">
        <v>1</v>
      </c>
      <c r="F113" s="251">
        <v>2</v>
      </c>
      <c r="G113" s="228" t="s">
        <v>202</v>
      </c>
      <c r="H113" s="192">
        <v>80</v>
      </c>
      <c r="I113" s="220">
        <v>0</v>
      </c>
      <c r="J113" s="220">
        <v>0</v>
      </c>
      <c r="K113" s="220">
        <v>0</v>
      </c>
      <c r="L113" s="220">
        <v>0</v>
      </c>
      <c r="M113"/>
    </row>
    <row r="114" spans="1:13" ht="16.5" hidden="1" customHeight="1">
      <c r="A114" s="247">
        <v>2</v>
      </c>
      <c r="B114" s="197">
        <v>6</v>
      </c>
      <c r="C114" s="198"/>
      <c r="D114" s="199"/>
      <c r="E114" s="197"/>
      <c r="F114" s="249"/>
      <c r="G114" s="252" t="s">
        <v>201</v>
      </c>
      <c r="H114" s="192">
        <v>81</v>
      </c>
      <c r="I114" s="201">
        <f>SUM(I115+I120+I124+I128+I132+I136)</f>
        <v>0</v>
      </c>
      <c r="J114" s="201">
        <f>SUM(J115+J120+J124+J128+J132+J136)</f>
        <v>0</v>
      </c>
      <c r="K114" s="201">
        <f>SUM(K115+K120+K124+K128+K132+K136)</f>
        <v>0</v>
      </c>
      <c r="L114" s="201">
        <f>SUM(L115+L120+L124+L128+L132+L136)</f>
        <v>0</v>
      </c>
      <c r="M114"/>
    </row>
    <row r="115" spans="1:13" ht="14.25" hidden="1" customHeight="1">
      <c r="A115" s="225">
        <v>2</v>
      </c>
      <c r="B115" s="226">
        <v>6</v>
      </c>
      <c r="C115" s="227">
        <v>1</v>
      </c>
      <c r="D115" s="228"/>
      <c r="E115" s="226"/>
      <c r="F115" s="251"/>
      <c r="G115" s="228" t="s">
        <v>200</v>
      </c>
      <c r="H115" s="192">
        <v>82</v>
      </c>
      <c r="I115" s="211">
        <f t="shared" ref="I115:L116" si="6">I116</f>
        <v>0</v>
      </c>
      <c r="J115" s="246">
        <f t="shared" si="6"/>
        <v>0</v>
      </c>
      <c r="K115" s="210">
        <f t="shared" si="6"/>
        <v>0</v>
      </c>
      <c r="L115" s="211">
        <f t="shared" si="6"/>
        <v>0</v>
      </c>
      <c r="M115"/>
    </row>
    <row r="116" spans="1:13" ht="14.25" hidden="1" customHeight="1">
      <c r="A116" s="216">
        <v>2</v>
      </c>
      <c r="B116" s="212">
        <v>6</v>
      </c>
      <c r="C116" s="213">
        <v>1</v>
      </c>
      <c r="D116" s="214">
        <v>1</v>
      </c>
      <c r="E116" s="212"/>
      <c r="F116" s="248"/>
      <c r="G116" s="214" t="s">
        <v>200</v>
      </c>
      <c r="H116" s="192">
        <v>83</v>
      </c>
      <c r="I116" s="201">
        <f t="shared" si="6"/>
        <v>0</v>
      </c>
      <c r="J116" s="243">
        <f t="shared" si="6"/>
        <v>0</v>
      </c>
      <c r="K116" s="202">
        <f t="shared" si="6"/>
        <v>0</v>
      </c>
      <c r="L116" s="201">
        <f t="shared" si="6"/>
        <v>0</v>
      </c>
      <c r="M116"/>
    </row>
    <row r="117" spans="1:13" hidden="1">
      <c r="A117" s="216">
        <v>2</v>
      </c>
      <c r="B117" s="212">
        <v>6</v>
      </c>
      <c r="C117" s="213">
        <v>1</v>
      </c>
      <c r="D117" s="214">
        <v>1</v>
      </c>
      <c r="E117" s="212">
        <v>1</v>
      </c>
      <c r="F117" s="248"/>
      <c r="G117" s="214" t="s">
        <v>200</v>
      </c>
      <c r="H117" s="192">
        <v>84</v>
      </c>
      <c r="I117" s="201">
        <f>SUM(I118:I119)</f>
        <v>0</v>
      </c>
      <c r="J117" s="243">
        <f>SUM(J118:J119)</f>
        <v>0</v>
      </c>
      <c r="K117" s="202">
        <f>SUM(K118:K119)</f>
        <v>0</v>
      </c>
      <c r="L117" s="201">
        <f>SUM(L118:L119)</f>
        <v>0</v>
      </c>
    </row>
    <row r="118" spans="1:13" ht="13.5" hidden="1" customHeight="1">
      <c r="A118" s="216">
        <v>2</v>
      </c>
      <c r="B118" s="212">
        <v>6</v>
      </c>
      <c r="C118" s="213">
        <v>1</v>
      </c>
      <c r="D118" s="214">
        <v>1</v>
      </c>
      <c r="E118" s="212">
        <v>1</v>
      </c>
      <c r="F118" s="248">
        <v>1</v>
      </c>
      <c r="G118" s="214" t="s">
        <v>199</v>
      </c>
      <c r="H118" s="192">
        <v>85</v>
      </c>
      <c r="I118" s="220">
        <v>0</v>
      </c>
      <c r="J118" s="220">
        <v>0</v>
      </c>
      <c r="K118" s="220">
        <v>0</v>
      </c>
      <c r="L118" s="220">
        <v>0</v>
      </c>
      <c r="M118"/>
    </row>
    <row r="119" spans="1:13" hidden="1">
      <c r="A119" s="233">
        <v>2</v>
      </c>
      <c r="B119" s="207">
        <v>6</v>
      </c>
      <c r="C119" s="205">
        <v>1</v>
      </c>
      <c r="D119" s="206">
        <v>1</v>
      </c>
      <c r="E119" s="207">
        <v>1</v>
      </c>
      <c r="F119" s="250">
        <v>2</v>
      </c>
      <c r="G119" s="206" t="s">
        <v>198</v>
      </c>
      <c r="H119" s="192">
        <v>86</v>
      </c>
      <c r="I119" s="218">
        <v>0</v>
      </c>
      <c r="J119" s="218">
        <v>0</v>
      </c>
      <c r="K119" s="218">
        <v>0</v>
      </c>
      <c r="L119" s="218">
        <v>0</v>
      </c>
    </row>
    <row r="120" spans="1:13" ht="25.5" hidden="1" customHeight="1">
      <c r="A120" s="216">
        <v>2</v>
      </c>
      <c r="B120" s="212">
        <v>6</v>
      </c>
      <c r="C120" s="213">
        <v>2</v>
      </c>
      <c r="D120" s="214"/>
      <c r="E120" s="212"/>
      <c r="F120" s="248"/>
      <c r="G120" s="214" t="s">
        <v>197</v>
      </c>
      <c r="H120" s="192">
        <v>87</v>
      </c>
      <c r="I120" s="201">
        <f t="shared" ref="I120:L122" si="7">I121</f>
        <v>0</v>
      </c>
      <c r="J120" s="243">
        <f t="shared" si="7"/>
        <v>0</v>
      </c>
      <c r="K120" s="202">
        <f t="shared" si="7"/>
        <v>0</v>
      </c>
      <c r="L120" s="201">
        <f t="shared" si="7"/>
        <v>0</v>
      </c>
      <c r="M120"/>
    </row>
    <row r="121" spans="1:13" ht="14.25" hidden="1" customHeight="1">
      <c r="A121" s="216">
        <v>2</v>
      </c>
      <c r="B121" s="212">
        <v>6</v>
      </c>
      <c r="C121" s="213">
        <v>2</v>
      </c>
      <c r="D121" s="214">
        <v>1</v>
      </c>
      <c r="E121" s="212"/>
      <c r="F121" s="248"/>
      <c r="G121" s="214" t="s">
        <v>197</v>
      </c>
      <c r="H121" s="192">
        <v>88</v>
      </c>
      <c r="I121" s="201">
        <f t="shared" si="7"/>
        <v>0</v>
      </c>
      <c r="J121" s="243">
        <f t="shared" si="7"/>
        <v>0</v>
      </c>
      <c r="K121" s="202">
        <f t="shared" si="7"/>
        <v>0</v>
      </c>
      <c r="L121" s="201">
        <f t="shared" si="7"/>
        <v>0</v>
      </c>
      <c r="M121"/>
    </row>
    <row r="122" spans="1:13" ht="14.25" hidden="1" customHeight="1">
      <c r="A122" s="216">
        <v>2</v>
      </c>
      <c r="B122" s="212">
        <v>6</v>
      </c>
      <c r="C122" s="213">
        <v>2</v>
      </c>
      <c r="D122" s="214">
        <v>1</v>
      </c>
      <c r="E122" s="212">
        <v>1</v>
      </c>
      <c r="F122" s="248"/>
      <c r="G122" s="214" t="s">
        <v>197</v>
      </c>
      <c r="H122" s="192">
        <v>89</v>
      </c>
      <c r="I122" s="253">
        <f t="shared" si="7"/>
        <v>0</v>
      </c>
      <c r="J122" s="254">
        <f t="shared" si="7"/>
        <v>0</v>
      </c>
      <c r="K122" s="255">
        <f t="shared" si="7"/>
        <v>0</v>
      </c>
      <c r="L122" s="253">
        <f t="shared" si="7"/>
        <v>0</v>
      </c>
      <c r="M122"/>
    </row>
    <row r="123" spans="1:13" ht="25.5" hidden="1" customHeight="1">
      <c r="A123" s="216">
        <v>2</v>
      </c>
      <c r="B123" s="212">
        <v>6</v>
      </c>
      <c r="C123" s="213">
        <v>2</v>
      </c>
      <c r="D123" s="214">
        <v>1</v>
      </c>
      <c r="E123" s="212">
        <v>1</v>
      </c>
      <c r="F123" s="248">
        <v>1</v>
      </c>
      <c r="G123" s="214" t="s">
        <v>197</v>
      </c>
      <c r="H123" s="192">
        <v>90</v>
      </c>
      <c r="I123" s="220">
        <v>0</v>
      </c>
      <c r="J123" s="220">
        <v>0</v>
      </c>
      <c r="K123" s="220">
        <v>0</v>
      </c>
      <c r="L123" s="220">
        <v>0</v>
      </c>
      <c r="M123"/>
    </row>
    <row r="124" spans="1:13" ht="26.25" hidden="1" customHeight="1">
      <c r="A124" s="233">
        <v>2</v>
      </c>
      <c r="B124" s="207">
        <v>6</v>
      </c>
      <c r="C124" s="205">
        <v>3</v>
      </c>
      <c r="D124" s="206"/>
      <c r="E124" s="207"/>
      <c r="F124" s="250"/>
      <c r="G124" s="206" t="s">
        <v>196</v>
      </c>
      <c r="H124" s="192">
        <v>91</v>
      </c>
      <c r="I124" s="223">
        <f t="shared" ref="I124:L126" si="8">I125</f>
        <v>0</v>
      </c>
      <c r="J124" s="245">
        <f t="shared" si="8"/>
        <v>0</v>
      </c>
      <c r="K124" s="224">
        <f t="shared" si="8"/>
        <v>0</v>
      </c>
      <c r="L124" s="223">
        <f t="shared" si="8"/>
        <v>0</v>
      </c>
      <c r="M124"/>
    </row>
    <row r="125" spans="1:13" ht="25.5" hidden="1" customHeight="1">
      <c r="A125" s="216">
        <v>2</v>
      </c>
      <c r="B125" s="212">
        <v>6</v>
      </c>
      <c r="C125" s="213">
        <v>3</v>
      </c>
      <c r="D125" s="214">
        <v>1</v>
      </c>
      <c r="E125" s="212"/>
      <c r="F125" s="248"/>
      <c r="G125" s="214" t="s">
        <v>196</v>
      </c>
      <c r="H125" s="192">
        <v>92</v>
      </c>
      <c r="I125" s="201">
        <f t="shared" si="8"/>
        <v>0</v>
      </c>
      <c r="J125" s="243">
        <f t="shared" si="8"/>
        <v>0</v>
      </c>
      <c r="K125" s="202">
        <f t="shared" si="8"/>
        <v>0</v>
      </c>
      <c r="L125" s="201">
        <f t="shared" si="8"/>
        <v>0</v>
      </c>
      <c r="M125"/>
    </row>
    <row r="126" spans="1:13" ht="26.25" hidden="1" customHeight="1">
      <c r="A126" s="216">
        <v>2</v>
      </c>
      <c r="B126" s="212">
        <v>6</v>
      </c>
      <c r="C126" s="213">
        <v>3</v>
      </c>
      <c r="D126" s="214">
        <v>1</v>
      </c>
      <c r="E126" s="212">
        <v>1</v>
      </c>
      <c r="F126" s="248"/>
      <c r="G126" s="214" t="s">
        <v>196</v>
      </c>
      <c r="H126" s="192">
        <v>93</v>
      </c>
      <c r="I126" s="201">
        <f t="shared" si="8"/>
        <v>0</v>
      </c>
      <c r="J126" s="243">
        <f t="shared" si="8"/>
        <v>0</v>
      </c>
      <c r="K126" s="202">
        <f t="shared" si="8"/>
        <v>0</v>
      </c>
      <c r="L126" s="201">
        <f t="shared" si="8"/>
        <v>0</v>
      </c>
      <c r="M126"/>
    </row>
    <row r="127" spans="1:13" ht="27" hidden="1" customHeight="1">
      <c r="A127" s="216">
        <v>2</v>
      </c>
      <c r="B127" s="212">
        <v>6</v>
      </c>
      <c r="C127" s="213">
        <v>3</v>
      </c>
      <c r="D127" s="214">
        <v>1</v>
      </c>
      <c r="E127" s="212">
        <v>1</v>
      </c>
      <c r="F127" s="248">
        <v>1</v>
      </c>
      <c r="G127" s="214" t="s">
        <v>196</v>
      </c>
      <c r="H127" s="192">
        <v>94</v>
      </c>
      <c r="I127" s="220">
        <v>0</v>
      </c>
      <c r="J127" s="220">
        <v>0</v>
      </c>
      <c r="K127" s="220">
        <v>0</v>
      </c>
      <c r="L127" s="220">
        <v>0</v>
      </c>
      <c r="M127"/>
    </row>
    <row r="128" spans="1:13" ht="25.5" hidden="1" customHeight="1">
      <c r="A128" s="233">
        <v>2</v>
      </c>
      <c r="B128" s="207">
        <v>6</v>
      </c>
      <c r="C128" s="205">
        <v>4</v>
      </c>
      <c r="D128" s="206"/>
      <c r="E128" s="207"/>
      <c r="F128" s="250"/>
      <c r="G128" s="206" t="s">
        <v>195</v>
      </c>
      <c r="H128" s="192">
        <v>95</v>
      </c>
      <c r="I128" s="223">
        <f t="shared" ref="I128:L130" si="9">I129</f>
        <v>0</v>
      </c>
      <c r="J128" s="245">
        <f t="shared" si="9"/>
        <v>0</v>
      </c>
      <c r="K128" s="224">
        <f t="shared" si="9"/>
        <v>0</v>
      </c>
      <c r="L128" s="223">
        <f t="shared" si="9"/>
        <v>0</v>
      </c>
      <c r="M128"/>
    </row>
    <row r="129" spans="1:13" ht="27" hidden="1" customHeight="1">
      <c r="A129" s="216">
        <v>2</v>
      </c>
      <c r="B129" s="212">
        <v>6</v>
      </c>
      <c r="C129" s="213">
        <v>4</v>
      </c>
      <c r="D129" s="214">
        <v>1</v>
      </c>
      <c r="E129" s="212"/>
      <c r="F129" s="248"/>
      <c r="G129" s="214" t="s">
        <v>195</v>
      </c>
      <c r="H129" s="192">
        <v>96</v>
      </c>
      <c r="I129" s="201">
        <f t="shared" si="9"/>
        <v>0</v>
      </c>
      <c r="J129" s="243">
        <f t="shared" si="9"/>
        <v>0</v>
      </c>
      <c r="K129" s="202">
        <f t="shared" si="9"/>
        <v>0</v>
      </c>
      <c r="L129" s="201">
        <f t="shared" si="9"/>
        <v>0</v>
      </c>
      <c r="M129"/>
    </row>
    <row r="130" spans="1:13" ht="27" hidden="1" customHeight="1">
      <c r="A130" s="216">
        <v>2</v>
      </c>
      <c r="B130" s="212">
        <v>6</v>
      </c>
      <c r="C130" s="213">
        <v>4</v>
      </c>
      <c r="D130" s="214">
        <v>1</v>
      </c>
      <c r="E130" s="212">
        <v>1</v>
      </c>
      <c r="F130" s="248"/>
      <c r="G130" s="214" t="s">
        <v>195</v>
      </c>
      <c r="H130" s="192">
        <v>97</v>
      </c>
      <c r="I130" s="201">
        <f t="shared" si="9"/>
        <v>0</v>
      </c>
      <c r="J130" s="243">
        <f t="shared" si="9"/>
        <v>0</v>
      </c>
      <c r="K130" s="202">
        <f t="shared" si="9"/>
        <v>0</v>
      </c>
      <c r="L130" s="201">
        <f t="shared" si="9"/>
        <v>0</v>
      </c>
      <c r="M130"/>
    </row>
    <row r="131" spans="1:13" ht="27.75" hidden="1" customHeight="1">
      <c r="A131" s="216">
        <v>2</v>
      </c>
      <c r="B131" s="212">
        <v>6</v>
      </c>
      <c r="C131" s="213">
        <v>4</v>
      </c>
      <c r="D131" s="214">
        <v>1</v>
      </c>
      <c r="E131" s="212">
        <v>1</v>
      </c>
      <c r="F131" s="248">
        <v>1</v>
      </c>
      <c r="G131" s="214" t="s">
        <v>195</v>
      </c>
      <c r="H131" s="192">
        <v>98</v>
      </c>
      <c r="I131" s="220">
        <v>0</v>
      </c>
      <c r="J131" s="220">
        <v>0</v>
      </c>
      <c r="K131" s="220">
        <v>0</v>
      </c>
      <c r="L131" s="220">
        <v>0</v>
      </c>
      <c r="M131"/>
    </row>
    <row r="132" spans="1:13" ht="27" hidden="1" customHeight="1">
      <c r="A132" s="225">
        <v>2</v>
      </c>
      <c r="B132" s="234">
        <v>6</v>
      </c>
      <c r="C132" s="235">
        <v>5</v>
      </c>
      <c r="D132" s="237"/>
      <c r="E132" s="234"/>
      <c r="F132" s="256"/>
      <c r="G132" s="237" t="s">
        <v>194</v>
      </c>
      <c r="H132" s="192">
        <v>99</v>
      </c>
      <c r="I132" s="230">
        <f t="shared" ref="I132:L134" si="10">I133</f>
        <v>0</v>
      </c>
      <c r="J132" s="257">
        <f t="shared" si="10"/>
        <v>0</v>
      </c>
      <c r="K132" s="231">
        <f t="shared" si="10"/>
        <v>0</v>
      </c>
      <c r="L132" s="230">
        <f t="shared" si="10"/>
        <v>0</v>
      </c>
      <c r="M132"/>
    </row>
    <row r="133" spans="1:13" ht="29.25" hidden="1" customHeight="1">
      <c r="A133" s="216">
        <v>2</v>
      </c>
      <c r="B133" s="212">
        <v>6</v>
      </c>
      <c r="C133" s="213">
        <v>5</v>
      </c>
      <c r="D133" s="214">
        <v>1</v>
      </c>
      <c r="E133" s="212"/>
      <c r="F133" s="248"/>
      <c r="G133" s="237" t="s">
        <v>194</v>
      </c>
      <c r="H133" s="192">
        <v>100</v>
      </c>
      <c r="I133" s="201">
        <f t="shared" si="10"/>
        <v>0</v>
      </c>
      <c r="J133" s="243">
        <f t="shared" si="10"/>
        <v>0</v>
      </c>
      <c r="K133" s="202">
        <f t="shared" si="10"/>
        <v>0</v>
      </c>
      <c r="L133" s="201">
        <f t="shared" si="10"/>
        <v>0</v>
      </c>
      <c r="M133"/>
    </row>
    <row r="134" spans="1:13" ht="25.5" hidden="1" customHeight="1">
      <c r="A134" s="216">
        <v>2</v>
      </c>
      <c r="B134" s="212">
        <v>6</v>
      </c>
      <c r="C134" s="213">
        <v>5</v>
      </c>
      <c r="D134" s="214">
        <v>1</v>
      </c>
      <c r="E134" s="212">
        <v>1</v>
      </c>
      <c r="F134" s="248"/>
      <c r="G134" s="237" t="s">
        <v>194</v>
      </c>
      <c r="H134" s="192">
        <v>101</v>
      </c>
      <c r="I134" s="201">
        <f t="shared" si="10"/>
        <v>0</v>
      </c>
      <c r="J134" s="243">
        <f t="shared" si="10"/>
        <v>0</v>
      </c>
      <c r="K134" s="202">
        <f t="shared" si="10"/>
        <v>0</v>
      </c>
      <c r="L134" s="201">
        <f t="shared" si="10"/>
        <v>0</v>
      </c>
      <c r="M134"/>
    </row>
    <row r="135" spans="1:13" ht="27.75" hidden="1" customHeight="1">
      <c r="A135" s="212">
        <v>2</v>
      </c>
      <c r="B135" s="213">
        <v>6</v>
      </c>
      <c r="C135" s="212">
        <v>5</v>
      </c>
      <c r="D135" s="212">
        <v>1</v>
      </c>
      <c r="E135" s="214">
        <v>1</v>
      </c>
      <c r="F135" s="248">
        <v>1</v>
      </c>
      <c r="G135" s="212" t="s">
        <v>193</v>
      </c>
      <c r="H135" s="192">
        <v>102</v>
      </c>
      <c r="I135" s="220">
        <v>0</v>
      </c>
      <c r="J135" s="220">
        <v>0</v>
      </c>
      <c r="K135" s="220">
        <v>0</v>
      </c>
      <c r="L135" s="220">
        <v>0</v>
      </c>
      <c r="M135"/>
    </row>
    <row r="136" spans="1:13" ht="27.75" hidden="1" customHeight="1">
      <c r="A136" s="216">
        <v>2</v>
      </c>
      <c r="B136" s="213">
        <v>6</v>
      </c>
      <c r="C136" s="212">
        <v>6</v>
      </c>
      <c r="D136" s="213"/>
      <c r="E136" s="214"/>
      <c r="F136" s="215"/>
      <c r="G136" s="258" t="s">
        <v>192</v>
      </c>
      <c r="H136" s="192">
        <v>103</v>
      </c>
      <c r="I136" s="202">
        <f t="shared" ref="I136:L138" si="11">I137</f>
        <v>0</v>
      </c>
      <c r="J136" s="201">
        <f t="shared" si="11"/>
        <v>0</v>
      </c>
      <c r="K136" s="201">
        <f t="shared" si="11"/>
        <v>0</v>
      </c>
      <c r="L136" s="201">
        <f t="shared" si="11"/>
        <v>0</v>
      </c>
      <c r="M136"/>
    </row>
    <row r="137" spans="1:13" ht="27.75" hidden="1" customHeight="1">
      <c r="A137" s="216">
        <v>2</v>
      </c>
      <c r="B137" s="213">
        <v>6</v>
      </c>
      <c r="C137" s="212">
        <v>6</v>
      </c>
      <c r="D137" s="213">
        <v>1</v>
      </c>
      <c r="E137" s="214"/>
      <c r="F137" s="215"/>
      <c r="G137" s="258" t="s">
        <v>192</v>
      </c>
      <c r="H137" s="192">
        <v>104</v>
      </c>
      <c r="I137" s="201">
        <f t="shared" si="11"/>
        <v>0</v>
      </c>
      <c r="J137" s="201">
        <f t="shared" si="11"/>
        <v>0</v>
      </c>
      <c r="K137" s="201">
        <f t="shared" si="11"/>
        <v>0</v>
      </c>
      <c r="L137" s="201">
        <f t="shared" si="11"/>
        <v>0</v>
      </c>
      <c r="M137"/>
    </row>
    <row r="138" spans="1:13" ht="27.75" hidden="1" customHeight="1">
      <c r="A138" s="216">
        <v>2</v>
      </c>
      <c r="B138" s="213">
        <v>6</v>
      </c>
      <c r="C138" s="212">
        <v>6</v>
      </c>
      <c r="D138" s="213">
        <v>1</v>
      </c>
      <c r="E138" s="214">
        <v>1</v>
      </c>
      <c r="F138" s="215"/>
      <c r="G138" s="258" t="s">
        <v>192</v>
      </c>
      <c r="H138" s="192">
        <v>105</v>
      </c>
      <c r="I138" s="201">
        <f t="shared" si="11"/>
        <v>0</v>
      </c>
      <c r="J138" s="201">
        <f t="shared" si="11"/>
        <v>0</v>
      </c>
      <c r="K138" s="201">
        <f t="shared" si="11"/>
        <v>0</v>
      </c>
      <c r="L138" s="201">
        <f t="shared" si="11"/>
        <v>0</v>
      </c>
      <c r="M138"/>
    </row>
    <row r="139" spans="1:13" ht="27.75" hidden="1" customHeight="1">
      <c r="A139" s="216">
        <v>2</v>
      </c>
      <c r="B139" s="213">
        <v>6</v>
      </c>
      <c r="C139" s="212">
        <v>6</v>
      </c>
      <c r="D139" s="213">
        <v>1</v>
      </c>
      <c r="E139" s="214">
        <v>1</v>
      </c>
      <c r="F139" s="215">
        <v>1</v>
      </c>
      <c r="G139" s="165" t="s">
        <v>192</v>
      </c>
      <c r="H139" s="192">
        <v>106</v>
      </c>
      <c r="I139" s="220">
        <v>0</v>
      </c>
      <c r="J139" s="259">
        <v>0</v>
      </c>
      <c r="K139" s="220">
        <v>0</v>
      </c>
      <c r="L139" s="220">
        <v>0</v>
      </c>
      <c r="M139"/>
    </row>
    <row r="140" spans="1:13" ht="28.5" customHeight="1">
      <c r="A140" s="247">
        <v>2</v>
      </c>
      <c r="B140" s="197">
        <v>7</v>
      </c>
      <c r="C140" s="197"/>
      <c r="D140" s="198"/>
      <c r="E140" s="198"/>
      <c r="F140" s="200"/>
      <c r="G140" s="199" t="s">
        <v>191</v>
      </c>
      <c r="H140" s="192">
        <v>107</v>
      </c>
      <c r="I140" s="202">
        <f>SUM(I141+I146+I154)</f>
        <v>11800</v>
      </c>
      <c r="J140" s="243">
        <f>SUM(J141+J146+J154)</f>
        <v>11800</v>
      </c>
      <c r="K140" s="202">
        <f>SUM(K141+K146+K154)</f>
        <v>11800</v>
      </c>
      <c r="L140" s="201">
        <f>SUM(L141+L146+L154)</f>
        <v>11800</v>
      </c>
      <c r="M140"/>
    </row>
    <row r="141" spans="1:13" hidden="1">
      <c r="A141" s="216">
        <v>2</v>
      </c>
      <c r="B141" s="212">
        <v>7</v>
      </c>
      <c r="C141" s="212">
        <v>1</v>
      </c>
      <c r="D141" s="213"/>
      <c r="E141" s="213"/>
      <c r="F141" s="215"/>
      <c r="G141" s="214" t="s">
        <v>190</v>
      </c>
      <c r="H141" s="192">
        <v>108</v>
      </c>
      <c r="I141" s="202">
        <f t="shared" ref="I141:L142" si="12">I142</f>
        <v>0</v>
      </c>
      <c r="J141" s="243">
        <f t="shared" si="12"/>
        <v>0</v>
      </c>
      <c r="K141" s="202">
        <f t="shared" si="12"/>
        <v>0</v>
      </c>
      <c r="L141" s="201">
        <f t="shared" si="12"/>
        <v>0</v>
      </c>
    </row>
    <row r="142" spans="1:13" ht="24" hidden="1" customHeight="1">
      <c r="A142" s="216">
        <v>2</v>
      </c>
      <c r="B142" s="212">
        <v>7</v>
      </c>
      <c r="C142" s="212">
        <v>1</v>
      </c>
      <c r="D142" s="213">
        <v>1</v>
      </c>
      <c r="E142" s="213"/>
      <c r="F142" s="215"/>
      <c r="G142" s="214" t="s">
        <v>190</v>
      </c>
      <c r="H142" s="192">
        <v>109</v>
      </c>
      <c r="I142" s="202">
        <f t="shared" si="12"/>
        <v>0</v>
      </c>
      <c r="J142" s="243">
        <f t="shared" si="12"/>
        <v>0</v>
      </c>
      <c r="K142" s="202">
        <f t="shared" si="12"/>
        <v>0</v>
      </c>
      <c r="L142" s="201">
        <f t="shared" si="12"/>
        <v>0</v>
      </c>
      <c r="M142"/>
    </row>
    <row r="143" spans="1:13" ht="28.5" hidden="1" customHeight="1">
      <c r="A143" s="216">
        <v>2</v>
      </c>
      <c r="B143" s="212">
        <v>7</v>
      </c>
      <c r="C143" s="212">
        <v>1</v>
      </c>
      <c r="D143" s="213">
        <v>1</v>
      </c>
      <c r="E143" s="213">
        <v>1</v>
      </c>
      <c r="F143" s="215"/>
      <c r="G143" s="214" t="s">
        <v>190</v>
      </c>
      <c r="H143" s="192">
        <v>110</v>
      </c>
      <c r="I143" s="202">
        <f>SUM(I144:I145)</f>
        <v>0</v>
      </c>
      <c r="J143" s="243">
        <f>SUM(J144:J145)</f>
        <v>0</v>
      </c>
      <c r="K143" s="202">
        <f>SUM(K144:K145)</f>
        <v>0</v>
      </c>
      <c r="L143" s="201">
        <f>SUM(L144:L145)</f>
        <v>0</v>
      </c>
      <c r="M143"/>
    </row>
    <row r="144" spans="1:13" ht="26.25" hidden="1" customHeight="1">
      <c r="A144" s="233">
        <v>2</v>
      </c>
      <c r="B144" s="207">
        <v>7</v>
      </c>
      <c r="C144" s="233">
        <v>1</v>
      </c>
      <c r="D144" s="212">
        <v>1</v>
      </c>
      <c r="E144" s="205">
        <v>1</v>
      </c>
      <c r="F144" s="208">
        <v>1</v>
      </c>
      <c r="G144" s="206" t="s">
        <v>189</v>
      </c>
      <c r="H144" s="192">
        <v>111</v>
      </c>
      <c r="I144" s="260">
        <v>0</v>
      </c>
      <c r="J144" s="260">
        <v>0</v>
      </c>
      <c r="K144" s="260">
        <v>0</v>
      </c>
      <c r="L144" s="260">
        <v>0</v>
      </c>
      <c r="M144"/>
    </row>
    <row r="145" spans="1:13" ht="24" hidden="1" customHeight="1">
      <c r="A145" s="212">
        <v>2</v>
      </c>
      <c r="B145" s="212">
        <v>7</v>
      </c>
      <c r="C145" s="216">
        <v>1</v>
      </c>
      <c r="D145" s="212">
        <v>1</v>
      </c>
      <c r="E145" s="213">
        <v>1</v>
      </c>
      <c r="F145" s="215">
        <v>2</v>
      </c>
      <c r="G145" s="214" t="s">
        <v>188</v>
      </c>
      <c r="H145" s="192">
        <v>112</v>
      </c>
      <c r="I145" s="219">
        <v>0</v>
      </c>
      <c r="J145" s="219">
        <v>0</v>
      </c>
      <c r="K145" s="219">
        <v>0</v>
      </c>
      <c r="L145" s="219">
        <v>0</v>
      </c>
      <c r="M145"/>
    </row>
    <row r="146" spans="1:13" ht="25.5" hidden="1" customHeight="1">
      <c r="A146" s="225">
        <v>2</v>
      </c>
      <c r="B146" s="226">
        <v>7</v>
      </c>
      <c r="C146" s="225">
        <v>2</v>
      </c>
      <c r="D146" s="226"/>
      <c r="E146" s="227"/>
      <c r="F146" s="229"/>
      <c r="G146" s="228" t="s">
        <v>187</v>
      </c>
      <c r="H146" s="192">
        <v>113</v>
      </c>
      <c r="I146" s="210">
        <f t="shared" ref="I146:L147" si="13">I147</f>
        <v>0</v>
      </c>
      <c r="J146" s="246">
        <f t="shared" si="13"/>
        <v>0</v>
      </c>
      <c r="K146" s="210">
        <f t="shared" si="13"/>
        <v>0</v>
      </c>
      <c r="L146" s="211">
        <f t="shared" si="13"/>
        <v>0</v>
      </c>
      <c r="M146"/>
    </row>
    <row r="147" spans="1:13" ht="25.5" hidden="1" customHeight="1">
      <c r="A147" s="216">
        <v>2</v>
      </c>
      <c r="B147" s="212">
        <v>7</v>
      </c>
      <c r="C147" s="216">
        <v>2</v>
      </c>
      <c r="D147" s="212">
        <v>1</v>
      </c>
      <c r="E147" s="213"/>
      <c r="F147" s="215"/>
      <c r="G147" s="214" t="s">
        <v>186</v>
      </c>
      <c r="H147" s="192">
        <v>114</v>
      </c>
      <c r="I147" s="202">
        <f t="shared" si="13"/>
        <v>0</v>
      </c>
      <c r="J147" s="243">
        <f t="shared" si="13"/>
        <v>0</v>
      </c>
      <c r="K147" s="202">
        <f t="shared" si="13"/>
        <v>0</v>
      </c>
      <c r="L147" s="201">
        <f t="shared" si="13"/>
        <v>0</v>
      </c>
      <c r="M147"/>
    </row>
    <row r="148" spans="1:13" ht="25.5" hidden="1" customHeight="1">
      <c r="A148" s="216">
        <v>2</v>
      </c>
      <c r="B148" s="212">
        <v>7</v>
      </c>
      <c r="C148" s="216">
        <v>2</v>
      </c>
      <c r="D148" s="212">
        <v>1</v>
      </c>
      <c r="E148" s="213">
        <v>1</v>
      </c>
      <c r="F148" s="215"/>
      <c r="G148" s="214" t="s">
        <v>186</v>
      </c>
      <c r="H148" s="192">
        <v>115</v>
      </c>
      <c r="I148" s="202">
        <f>SUM(I149:I150)</f>
        <v>0</v>
      </c>
      <c r="J148" s="243">
        <f>SUM(J149:J150)</f>
        <v>0</v>
      </c>
      <c r="K148" s="202">
        <f>SUM(K149:K150)</f>
        <v>0</v>
      </c>
      <c r="L148" s="201">
        <f>SUM(L149:L150)</f>
        <v>0</v>
      </c>
      <c r="M148"/>
    </row>
    <row r="149" spans="1:13" ht="23.25" hidden="1" customHeight="1">
      <c r="A149" s="216">
        <v>2</v>
      </c>
      <c r="B149" s="212">
        <v>7</v>
      </c>
      <c r="C149" s="216">
        <v>2</v>
      </c>
      <c r="D149" s="212">
        <v>1</v>
      </c>
      <c r="E149" s="213">
        <v>1</v>
      </c>
      <c r="F149" s="215">
        <v>1</v>
      </c>
      <c r="G149" s="214" t="s">
        <v>185</v>
      </c>
      <c r="H149" s="192">
        <v>116</v>
      </c>
      <c r="I149" s="219">
        <v>0</v>
      </c>
      <c r="J149" s="219">
        <v>0</v>
      </c>
      <c r="K149" s="219">
        <v>0</v>
      </c>
      <c r="L149" s="219">
        <v>0</v>
      </c>
      <c r="M149"/>
    </row>
    <row r="150" spans="1:13" ht="26.25" hidden="1" customHeight="1">
      <c r="A150" s="216">
        <v>2</v>
      </c>
      <c r="B150" s="212">
        <v>7</v>
      </c>
      <c r="C150" s="216">
        <v>2</v>
      </c>
      <c r="D150" s="212">
        <v>1</v>
      </c>
      <c r="E150" s="213">
        <v>1</v>
      </c>
      <c r="F150" s="215">
        <v>2</v>
      </c>
      <c r="G150" s="214" t="s">
        <v>184</v>
      </c>
      <c r="H150" s="192">
        <v>117</v>
      </c>
      <c r="I150" s="219">
        <v>0</v>
      </c>
      <c r="J150" s="219">
        <v>0</v>
      </c>
      <c r="K150" s="219">
        <v>0</v>
      </c>
      <c r="L150" s="219">
        <v>0</v>
      </c>
      <c r="M150"/>
    </row>
    <row r="151" spans="1:13" ht="27.75" hidden="1" customHeight="1">
      <c r="A151" s="216">
        <v>2</v>
      </c>
      <c r="B151" s="212">
        <v>7</v>
      </c>
      <c r="C151" s="216">
        <v>2</v>
      </c>
      <c r="D151" s="212">
        <v>2</v>
      </c>
      <c r="E151" s="213"/>
      <c r="F151" s="215"/>
      <c r="G151" s="214" t="s">
        <v>183</v>
      </c>
      <c r="H151" s="192">
        <v>118</v>
      </c>
      <c r="I151" s="202">
        <f>I152</f>
        <v>0</v>
      </c>
      <c r="J151" s="202">
        <f>J152</f>
        <v>0</v>
      </c>
      <c r="K151" s="202">
        <f>K152</f>
        <v>0</v>
      </c>
      <c r="L151" s="202">
        <f>L152</f>
        <v>0</v>
      </c>
      <c r="M151"/>
    </row>
    <row r="152" spans="1:13" ht="24.75" hidden="1" customHeight="1">
      <c r="A152" s="216">
        <v>2</v>
      </c>
      <c r="B152" s="212">
        <v>7</v>
      </c>
      <c r="C152" s="216">
        <v>2</v>
      </c>
      <c r="D152" s="212">
        <v>2</v>
      </c>
      <c r="E152" s="213">
        <v>1</v>
      </c>
      <c r="F152" s="215"/>
      <c r="G152" s="214" t="s">
        <v>183</v>
      </c>
      <c r="H152" s="192">
        <v>119</v>
      </c>
      <c r="I152" s="202">
        <f>SUM(I153)</f>
        <v>0</v>
      </c>
      <c r="J152" s="202">
        <f>SUM(J153)</f>
        <v>0</v>
      </c>
      <c r="K152" s="202">
        <f>SUM(K153)</f>
        <v>0</v>
      </c>
      <c r="L152" s="202">
        <f>SUM(L153)</f>
        <v>0</v>
      </c>
      <c r="M152"/>
    </row>
    <row r="153" spans="1:13" ht="27" hidden="1" customHeight="1">
      <c r="A153" s="216">
        <v>2</v>
      </c>
      <c r="B153" s="212">
        <v>7</v>
      </c>
      <c r="C153" s="216">
        <v>2</v>
      </c>
      <c r="D153" s="212">
        <v>2</v>
      </c>
      <c r="E153" s="213">
        <v>1</v>
      </c>
      <c r="F153" s="215">
        <v>1</v>
      </c>
      <c r="G153" s="214" t="s">
        <v>183</v>
      </c>
      <c r="H153" s="192">
        <v>120</v>
      </c>
      <c r="I153" s="219">
        <v>0</v>
      </c>
      <c r="J153" s="219">
        <v>0</v>
      </c>
      <c r="K153" s="219">
        <v>0</v>
      </c>
      <c r="L153" s="219">
        <v>0</v>
      </c>
      <c r="M153"/>
    </row>
    <row r="154" spans="1:13">
      <c r="A154" s="216">
        <v>2</v>
      </c>
      <c r="B154" s="212">
        <v>7</v>
      </c>
      <c r="C154" s="216">
        <v>3</v>
      </c>
      <c r="D154" s="212"/>
      <c r="E154" s="213"/>
      <c r="F154" s="215"/>
      <c r="G154" s="214" t="s">
        <v>182</v>
      </c>
      <c r="H154" s="192">
        <v>121</v>
      </c>
      <c r="I154" s="202">
        <f t="shared" ref="I154:L155" si="14">I155</f>
        <v>11800</v>
      </c>
      <c r="J154" s="243">
        <f t="shared" si="14"/>
        <v>11800</v>
      </c>
      <c r="K154" s="202">
        <f t="shared" si="14"/>
        <v>11800</v>
      </c>
      <c r="L154" s="201">
        <f t="shared" si="14"/>
        <v>11800</v>
      </c>
    </row>
    <row r="155" spans="1:13">
      <c r="A155" s="225">
        <v>2</v>
      </c>
      <c r="B155" s="234">
        <v>7</v>
      </c>
      <c r="C155" s="261">
        <v>3</v>
      </c>
      <c r="D155" s="234">
        <v>1</v>
      </c>
      <c r="E155" s="235"/>
      <c r="F155" s="236"/>
      <c r="G155" s="237" t="s">
        <v>182</v>
      </c>
      <c r="H155" s="192">
        <v>122</v>
      </c>
      <c r="I155" s="231">
        <f t="shared" si="14"/>
        <v>11800</v>
      </c>
      <c r="J155" s="257">
        <f t="shared" si="14"/>
        <v>11800</v>
      </c>
      <c r="K155" s="231">
        <f t="shared" si="14"/>
        <v>11800</v>
      </c>
      <c r="L155" s="230">
        <f t="shared" si="14"/>
        <v>11800</v>
      </c>
    </row>
    <row r="156" spans="1:13">
      <c r="A156" s="216">
        <v>2</v>
      </c>
      <c r="B156" s="212">
        <v>7</v>
      </c>
      <c r="C156" s="216">
        <v>3</v>
      </c>
      <c r="D156" s="212">
        <v>1</v>
      </c>
      <c r="E156" s="213">
        <v>1</v>
      </c>
      <c r="F156" s="215"/>
      <c r="G156" s="214" t="s">
        <v>182</v>
      </c>
      <c r="H156" s="192">
        <v>123</v>
      </c>
      <c r="I156" s="202">
        <f>SUM(I157:I158)</f>
        <v>11800</v>
      </c>
      <c r="J156" s="243">
        <f>SUM(J157:J158)</f>
        <v>11800</v>
      </c>
      <c r="K156" s="202">
        <f>SUM(K157:K158)</f>
        <v>11800</v>
      </c>
      <c r="L156" s="201">
        <f>SUM(L157:L158)</f>
        <v>11800</v>
      </c>
    </row>
    <row r="157" spans="1:13">
      <c r="A157" s="233">
        <v>2</v>
      </c>
      <c r="B157" s="207">
        <v>7</v>
      </c>
      <c r="C157" s="233">
        <v>3</v>
      </c>
      <c r="D157" s="207">
        <v>1</v>
      </c>
      <c r="E157" s="205">
        <v>1</v>
      </c>
      <c r="F157" s="208">
        <v>1</v>
      </c>
      <c r="G157" s="206" t="s">
        <v>181</v>
      </c>
      <c r="H157" s="192">
        <v>124</v>
      </c>
      <c r="I157" s="260">
        <v>11800</v>
      </c>
      <c r="J157" s="260">
        <v>11800</v>
      </c>
      <c r="K157" s="260">
        <v>11800</v>
      </c>
      <c r="L157" s="260">
        <v>11800</v>
      </c>
    </row>
    <row r="158" spans="1:13" ht="25.5" hidden="1" customHeight="1">
      <c r="A158" s="216">
        <v>2</v>
      </c>
      <c r="B158" s="212">
        <v>7</v>
      </c>
      <c r="C158" s="216">
        <v>3</v>
      </c>
      <c r="D158" s="212">
        <v>1</v>
      </c>
      <c r="E158" s="213">
        <v>1</v>
      </c>
      <c r="F158" s="215">
        <v>2</v>
      </c>
      <c r="G158" s="214" t="s">
        <v>180</v>
      </c>
      <c r="H158" s="192">
        <v>125</v>
      </c>
      <c r="I158" s="219">
        <v>0</v>
      </c>
      <c r="J158" s="220">
        <v>0</v>
      </c>
      <c r="K158" s="220">
        <v>0</v>
      </c>
      <c r="L158" s="220">
        <v>0</v>
      </c>
      <c r="M158"/>
    </row>
    <row r="159" spans="1:13" ht="24" hidden="1" customHeight="1">
      <c r="A159" s="247">
        <v>2</v>
      </c>
      <c r="B159" s="247">
        <v>8</v>
      </c>
      <c r="C159" s="197"/>
      <c r="D159" s="222"/>
      <c r="E159" s="204"/>
      <c r="F159" s="262"/>
      <c r="G159" s="209" t="s">
        <v>179</v>
      </c>
      <c r="H159" s="192">
        <v>126</v>
      </c>
      <c r="I159" s="224">
        <f>I160</f>
        <v>0</v>
      </c>
      <c r="J159" s="245">
        <f>J160</f>
        <v>0</v>
      </c>
      <c r="K159" s="224">
        <f>K160</f>
        <v>0</v>
      </c>
      <c r="L159" s="223">
        <f>L160</f>
        <v>0</v>
      </c>
      <c r="M159"/>
    </row>
    <row r="160" spans="1:13" ht="21.75" hidden="1" customHeight="1">
      <c r="A160" s="225">
        <v>2</v>
      </c>
      <c r="B160" s="225">
        <v>8</v>
      </c>
      <c r="C160" s="225">
        <v>1</v>
      </c>
      <c r="D160" s="226"/>
      <c r="E160" s="227"/>
      <c r="F160" s="229"/>
      <c r="G160" s="206" t="s">
        <v>179</v>
      </c>
      <c r="H160" s="192">
        <v>127</v>
      </c>
      <c r="I160" s="224">
        <f>I161+I166</f>
        <v>0</v>
      </c>
      <c r="J160" s="245">
        <f>J161+J166</f>
        <v>0</v>
      </c>
      <c r="K160" s="224">
        <f>K161+K166</f>
        <v>0</v>
      </c>
      <c r="L160" s="223">
        <f>L161+L166</f>
        <v>0</v>
      </c>
      <c r="M160"/>
    </row>
    <row r="161" spans="1:13" ht="27" hidden="1" customHeight="1">
      <c r="A161" s="216">
        <v>2</v>
      </c>
      <c r="B161" s="212">
        <v>8</v>
      </c>
      <c r="C161" s="214">
        <v>1</v>
      </c>
      <c r="D161" s="212">
        <v>1</v>
      </c>
      <c r="E161" s="213"/>
      <c r="F161" s="215"/>
      <c r="G161" s="214" t="s">
        <v>178</v>
      </c>
      <c r="H161" s="192">
        <v>128</v>
      </c>
      <c r="I161" s="202">
        <f>I162</f>
        <v>0</v>
      </c>
      <c r="J161" s="243">
        <f>J162</f>
        <v>0</v>
      </c>
      <c r="K161" s="202">
        <f>K162</f>
        <v>0</v>
      </c>
      <c r="L161" s="201">
        <f>L162</f>
        <v>0</v>
      </c>
      <c r="M161"/>
    </row>
    <row r="162" spans="1:13" ht="23.25" hidden="1" customHeight="1">
      <c r="A162" s="216">
        <v>2</v>
      </c>
      <c r="B162" s="212">
        <v>8</v>
      </c>
      <c r="C162" s="206">
        <v>1</v>
      </c>
      <c r="D162" s="207">
        <v>1</v>
      </c>
      <c r="E162" s="205">
        <v>1</v>
      </c>
      <c r="F162" s="208"/>
      <c r="G162" s="214" t="s">
        <v>178</v>
      </c>
      <c r="H162" s="192">
        <v>129</v>
      </c>
      <c r="I162" s="224">
        <f>SUM(I163:I165)</f>
        <v>0</v>
      </c>
      <c r="J162" s="224">
        <f>SUM(J163:J165)</f>
        <v>0</v>
      </c>
      <c r="K162" s="224">
        <f>SUM(K163:K165)</f>
        <v>0</v>
      </c>
      <c r="L162" s="224">
        <f>SUM(L163:L165)</f>
        <v>0</v>
      </c>
      <c r="M162"/>
    </row>
    <row r="163" spans="1:13" ht="23.25" hidden="1" customHeight="1">
      <c r="A163" s="212">
        <v>2</v>
      </c>
      <c r="B163" s="207">
        <v>8</v>
      </c>
      <c r="C163" s="214">
        <v>1</v>
      </c>
      <c r="D163" s="212">
        <v>1</v>
      </c>
      <c r="E163" s="213">
        <v>1</v>
      </c>
      <c r="F163" s="215">
        <v>1</v>
      </c>
      <c r="G163" s="214" t="s">
        <v>177</v>
      </c>
      <c r="H163" s="192">
        <v>130</v>
      </c>
      <c r="I163" s="219">
        <v>0</v>
      </c>
      <c r="J163" s="219">
        <v>0</v>
      </c>
      <c r="K163" s="219">
        <v>0</v>
      </c>
      <c r="L163" s="219">
        <v>0</v>
      </c>
      <c r="M163"/>
    </row>
    <row r="164" spans="1:13" ht="27" hidden="1" customHeight="1">
      <c r="A164" s="225">
        <v>2</v>
      </c>
      <c r="B164" s="234">
        <v>8</v>
      </c>
      <c r="C164" s="237">
        <v>1</v>
      </c>
      <c r="D164" s="234">
        <v>1</v>
      </c>
      <c r="E164" s="235">
        <v>1</v>
      </c>
      <c r="F164" s="236">
        <v>2</v>
      </c>
      <c r="G164" s="237" t="s">
        <v>176</v>
      </c>
      <c r="H164" s="192">
        <v>131</v>
      </c>
      <c r="I164" s="263">
        <v>0</v>
      </c>
      <c r="J164" s="263">
        <v>0</v>
      </c>
      <c r="K164" s="263">
        <v>0</v>
      </c>
      <c r="L164" s="263">
        <v>0</v>
      </c>
      <c r="M164"/>
    </row>
    <row r="165" spans="1:13" hidden="1">
      <c r="A165" s="225">
        <v>2</v>
      </c>
      <c r="B165" s="234">
        <v>8</v>
      </c>
      <c r="C165" s="237">
        <v>1</v>
      </c>
      <c r="D165" s="234">
        <v>1</v>
      </c>
      <c r="E165" s="235">
        <v>1</v>
      </c>
      <c r="F165" s="236">
        <v>3</v>
      </c>
      <c r="G165" s="237" t="s">
        <v>175</v>
      </c>
      <c r="H165" s="192">
        <v>132</v>
      </c>
      <c r="I165" s="263">
        <v>0</v>
      </c>
      <c r="J165" s="264">
        <v>0</v>
      </c>
      <c r="K165" s="263">
        <v>0</v>
      </c>
      <c r="L165" s="238">
        <v>0</v>
      </c>
    </row>
    <row r="166" spans="1:13" ht="23.25" hidden="1" customHeight="1">
      <c r="A166" s="216">
        <v>2</v>
      </c>
      <c r="B166" s="212">
        <v>8</v>
      </c>
      <c r="C166" s="214">
        <v>1</v>
      </c>
      <c r="D166" s="212">
        <v>2</v>
      </c>
      <c r="E166" s="213"/>
      <c r="F166" s="215"/>
      <c r="G166" s="214" t="s">
        <v>174</v>
      </c>
      <c r="H166" s="192">
        <v>133</v>
      </c>
      <c r="I166" s="202">
        <f t="shared" ref="I166:L167" si="15">I167</f>
        <v>0</v>
      </c>
      <c r="J166" s="243">
        <f t="shared" si="15"/>
        <v>0</v>
      </c>
      <c r="K166" s="202">
        <f t="shared" si="15"/>
        <v>0</v>
      </c>
      <c r="L166" s="201">
        <f t="shared" si="15"/>
        <v>0</v>
      </c>
      <c r="M166"/>
    </row>
    <row r="167" spans="1:13" hidden="1">
      <c r="A167" s="216">
        <v>2</v>
      </c>
      <c r="B167" s="212">
        <v>8</v>
      </c>
      <c r="C167" s="214">
        <v>1</v>
      </c>
      <c r="D167" s="212">
        <v>2</v>
      </c>
      <c r="E167" s="213">
        <v>1</v>
      </c>
      <c r="F167" s="215"/>
      <c r="G167" s="214" t="s">
        <v>174</v>
      </c>
      <c r="H167" s="192">
        <v>134</v>
      </c>
      <c r="I167" s="202">
        <f t="shared" si="15"/>
        <v>0</v>
      </c>
      <c r="J167" s="243">
        <f t="shared" si="15"/>
        <v>0</v>
      </c>
      <c r="K167" s="202">
        <f t="shared" si="15"/>
        <v>0</v>
      </c>
      <c r="L167" s="201">
        <f t="shared" si="15"/>
        <v>0</v>
      </c>
    </row>
    <row r="168" spans="1:13" hidden="1">
      <c r="A168" s="225">
        <v>2</v>
      </c>
      <c r="B168" s="226">
        <v>8</v>
      </c>
      <c r="C168" s="228">
        <v>1</v>
      </c>
      <c r="D168" s="226">
        <v>2</v>
      </c>
      <c r="E168" s="227">
        <v>1</v>
      </c>
      <c r="F168" s="229">
        <v>1</v>
      </c>
      <c r="G168" s="214" t="s">
        <v>174</v>
      </c>
      <c r="H168" s="192">
        <v>135</v>
      </c>
      <c r="I168" s="265">
        <v>0</v>
      </c>
      <c r="J168" s="220">
        <v>0</v>
      </c>
      <c r="K168" s="220">
        <v>0</v>
      </c>
      <c r="L168" s="220">
        <v>0</v>
      </c>
    </row>
    <row r="169" spans="1:13" ht="93" hidden="1" customHeight="1">
      <c r="A169" s="247">
        <v>2</v>
      </c>
      <c r="B169" s="197">
        <v>9</v>
      </c>
      <c r="C169" s="199"/>
      <c r="D169" s="197"/>
      <c r="E169" s="198"/>
      <c r="F169" s="200"/>
      <c r="G169" s="199" t="s">
        <v>444</v>
      </c>
      <c r="H169" s="192">
        <v>136</v>
      </c>
      <c r="I169" s="202">
        <f>I170+I174</f>
        <v>0</v>
      </c>
      <c r="J169" s="243">
        <f>J170+J174</f>
        <v>0</v>
      </c>
      <c r="K169" s="202">
        <f>K170+K174</f>
        <v>0</v>
      </c>
      <c r="L169" s="201">
        <f>L170+L174</f>
        <v>0</v>
      </c>
      <c r="M169"/>
    </row>
    <row r="170" spans="1:13" s="228" customFormat="1" ht="39" hidden="1" customHeight="1">
      <c r="A170" s="216">
        <v>2</v>
      </c>
      <c r="B170" s="212">
        <v>9</v>
      </c>
      <c r="C170" s="214">
        <v>1</v>
      </c>
      <c r="D170" s="212"/>
      <c r="E170" s="213"/>
      <c r="F170" s="215"/>
      <c r="G170" s="214" t="s">
        <v>173</v>
      </c>
      <c r="H170" s="192">
        <v>137</v>
      </c>
      <c r="I170" s="202">
        <f t="shared" ref="I170:L172" si="16">I171</f>
        <v>0</v>
      </c>
      <c r="J170" s="243">
        <f t="shared" si="16"/>
        <v>0</v>
      </c>
      <c r="K170" s="202">
        <f t="shared" si="16"/>
        <v>0</v>
      </c>
      <c r="L170" s="201">
        <f t="shared" si="16"/>
        <v>0</v>
      </c>
    </row>
    <row r="171" spans="1:13" ht="42.75" hidden="1" customHeight="1">
      <c r="A171" s="233">
        <v>2</v>
      </c>
      <c r="B171" s="207">
        <v>9</v>
      </c>
      <c r="C171" s="206">
        <v>1</v>
      </c>
      <c r="D171" s="207">
        <v>1</v>
      </c>
      <c r="E171" s="205"/>
      <c r="F171" s="208"/>
      <c r="G171" s="214" t="s">
        <v>173</v>
      </c>
      <c r="H171" s="192">
        <v>138</v>
      </c>
      <c r="I171" s="224">
        <f t="shared" si="16"/>
        <v>0</v>
      </c>
      <c r="J171" s="245">
        <f t="shared" si="16"/>
        <v>0</v>
      </c>
      <c r="K171" s="224">
        <f t="shared" si="16"/>
        <v>0</v>
      </c>
      <c r="L171" s="223">
        <f t="shared" si="16"/>
        <v>0</v>
      </c>
      <c r="M171"/>
    </row>
    <row r="172" spans="1:13" ht="38.25" hidden="1" customHeight="1">
      <c r="A172" s="216">
        <v>2</v>
      </c>
      <c r="B172" s="212">
        <v>9</v>
      </c>
      <c r="C172" s="216">
        <v>1</v>
      </c>
      <c r="D172" s="212">
        <v>1</v>
      </c>
      <c r="E172" s="213">
        <v>1</v>
      </c>
      <c r="F172" s="215"/>
      <c r="G172" s="214" t="s">
        <v>173</v>
      </c>
      <c r="H172" s="192">
        <v>139</v>
      </c>
      <c r="I172" s="202">
        <f t="shared" si="16"/>
        <v>0</v>
      </c>
      <c r="J172" s="243">
        <f t="shared" si="16"/>
        <v>0</v>
      </c>
      <c r="K172" s="202">
        <f t="shared" si="16"/>
        <v>0</v>
      </c>
      <c r="L172" s="201">
        <f t="shared" si="16"/>
        <v>0</v>
      </c>
      <c r="M172"/>
    </row>
    <row r="173" spans="1:13" ht="38.25" hidden="1" customHeight="1">
      <c r="A173" s="233">
        <v>2</v>
      </c>
      <c r="B173" s="207">
        <v>9</v>
      </c>
      <c r="C173" s="207">
        <v>1</v>
      </c>
      <c r="D173" s="207">
        <v>1</v>
      </c>
      <c r="E173" s="205">
        <v>1</v>
      </c>
      <c r="F173" s="208">
        <v>1</v>
      </c>
      <c r="G173" s="214" t="s">
        <v>173</v>
      </c>
      <c r="H173" s="192">
        <v>140</v>
      </c>
      <c r="I173" s="260">
        <v>0</v>
      </c>
      <c r="J173" s="260">
        <v>0</v>
      </c>
      <c r="K173" s="260">
        <v>0</v>
      </c>
      <c r="L173" s="260">
        <v>0</v>
      </c>
      <c r="M173"/>
    </row>
    <row r="174" spans="1:13" ht="90.75" hidden="1" customHeight="1">
      <c r="A174" s="216">
        <v>2</v>
      </c>
      <c r="B174" s="212">
        <v>9</v>
      </c>
      <c r="C174" s="212">
        <v>2</v>
      </c>
      <c r="D174" s="212"/>
      <c r="E174" s="213"/>
      <c r="F174" s="215"/>
      <c r="G174" s="214" t="s">
        <v>444</v>
      </c>
      <c r="H174" s="192">
        <v>141</v>
      </c>
      <c r="I174" s="202">
        <f>SUM(I175+I180)</f>
        <v>0</v>
      </c>
      <c r="J174" s="202">
        <f>SUM(J175+J180)</f>
        <v>0</v>
      </c>
      <c r="K174" s="202">
        <f>SUM(K175+K180)</f>
        <v>0</v>
      </c>
      <c r="L174" s="202">
        <f>SUM(L175+L180)</f>
        <v>0</v>
      </c>
      <c r="M174"/>
    </row>
    <row r="175" spans="1:13" ht="91.5" hidden="1" customHeight="1">
      <c r="A175" s="216">
        <v>2</v>
      </c>
      <c r="B175" s="212">
        <v>9</v>
      </c>
      <c r="C175" s="212">
        <v>2</v>
      </c>
      <c r="D175" s="207">
        <v>1</v>
      </c>
      <c r="E175" s="205"/>
      <c r="F175" s="208"/>
      <c r="G175" s="214" t="s">
        <v>445</v>
      </c>
      <c r="H175" s="192">
        <v>142</v>
      </c>
      <c r="I175" s="224">
        <f>I176</f>
        <v>0</v>
      </c>
      <c r="J175" s="245">
        <f>J176</f>
        <v>0</v>
      </c>
      <c r="K175" s="224">
        <f>K176</f>
        <v>0</v>
      </c>
      <c r="L175" s="223">
        <f>L176</f>
        <v>0</v>
      </c>
      <c r="M175"/>
    </row>
    <row r="176" spans="1:13" ht="93" hidden="1" customHeight="1">
      <c r="A176" s="233">
        <v>2</v>
      </c>
      <c r="B176" s="207">
        <v>9</v>
      </c>
      <c r="C176" s="207">
        <v>2</v>
      </c>
      <c r="D176" s="212">
        <v>1</v>
      </c>
      <c r="E176" s="213">
        <v>1</v>
      </c>
      <c r="F176" s="215"/>
      <c r="G176" s="214" t="s">
        <v>445</v>
      </c>
      <c r="H176" s="192">
        <v>143</v>
      </c>
      <c r="I176" s="202">
        <f>SUM(I177:I179)</f>
        <v>0</v>
      </c>
      <c r="J176" s="243">
        <f>SUM(J177:J179)</f>
        <v>0</v>
      </c>
      <c r="K176" s="202">
        <f>SUM(K177:K179)</f>
        <v>0</v>
      </c>
      <c r="L176" s="201">
        <f>SUM(L177:L179)</f>
        <v>0</v>
      </c>
      <c r="M176"/>
    </row>
    <row r="177" spans="1:13" ht="105" hidden="1" customHeight="1">
      <c r="A177" s="225">
        <v>2</v>
      </c>
      <c r="B177" s="234">
        <v>9</v>
      </c>
      <c r="C177" s="234">
        <v>2</v>
      </c>
      <c r="D177" s="234">
        <v>1</v>
      </c>
      <c r="E177" s="235">
        <v>1</v>
      </c>
      <c r="F177" s="236">
        <v>1</v>
      </c>
      <c r="G177" s="214" t="s">
        <v>446</v>
      </c>
      <c r="H177" s="192">
        <v>144</v>
      </c>
      <c r="I177" s="263">
        <v>0</v>
      </c>
      <c r="J177" s="218">
        <v>0</v>
      </c>
      <c r="K177" s="218">
        <v>0</v>
      </c>
      <c r="L177" s="218">
        <v>0</v>
      </c>
      <c r="M177"/>
    </row>
    <row r="178" spans="1:13" ht="107.25" hidden="1" customHeight="1">
      <c r="A178" s="216">
        <v>2</v>
      </c>
      <c r="B178" s="212">
        <v>9</v>
      </c>
      <c r="C178" s="212">
        <v>2</v>
      </c>
      <c r="D178" s="212">
        <v>1</v>
      </c>
      <c r="E178" s="213">
        <v>1</v>
      </c>
      <c r="F178" s="215">
        <v>2</v>
      </c>
      <c r="G178" s="214" t="s">
        <v>447</v>
      </c>
      <c r="H178" s="192">
        <v>145</v>
      </c>
      <c r="I178" s="219">
        <v>0</v>
      </c>
      <c r="J178" s="266">
        <v>0</v>
      </c>
      <c r="K178" s="266">
        <v>0</v>
      </c>
      <c r="L178" s="266">
        <v>0</v>
      </c>
      <c r="M178"/>
    </row>
    <row r="179" spans="1:13" ht="104.25" hidden="1" customHeight="1">
      <c r="A179" s="216">
        <v>2</v>
      </c>
      <c r="B179" s="212">
        <v>9</v>
      </c>
      <c r="C179" s="212">
        <v>2</v>
      </c>
      <c r="D179" s="212">
        <v>1</v>
      </c>
      <c r="E179" s="213">
        <v>1</v>
      </c>
      <c r="F179" s="215">
        <v>3</v>
      </c>
      <c r="G179" s="214" t="s">
        <v>448</v>
      </c>
      <c r="H179" s="192">
        <v>146</v>
      </c>
      <c r="I179" s="219">
        <v>0</v>
      </c>
      <c r="J179" s="219">
        <v>0</v>
      </c>
      <c r="K179" s="219">
        <v>0</v>
      </c>
      <c r="L179" s="219">
        <v>0</v>
      </c>
      <c r="M179"/>
    </row>
    <row r="180" spans="1:13" ht="92.25" hidden="1" customHeight="1">
      <c r="A180" s="267">
        <v>2</v>
      </c>
      <c r="B180" s="267">
        <v>9</v>
      </c>
      <c r="C180" s="267">
        <v>2</v>
      </c>
      <c r="D180" s="267">
        <v>2</v>
      </c>
      <c r="E180" s="267"/>
      <c r="F180" s="267"/>
      <c r="G180" s="214" t="s">
        <v>449</v>
      </c>
      <c r="H180" s="192">
        <v>147</v>
      </c>
      <c r="I180" s="202">
        <f>I181</f>
        <v>0</v>
      </c>
      <c r="J180" s="243">
        <f>J181</f>
        <v>0</v>
      </c>
      <c r="K180" s="202">
        <f>K181</f>
        <v>0</v>
      </c>
      <c r="L180" s="201">
        <f>L181</f>
        <v>0</v>
      </c>
      <c r="M180"/>
    </row>
    <row r="181" spans="1:13" ht="91.5" hidden="1" customHeight="1">
      <c r="A181" s="216">
        <v>2</v>
      </c>
      <c r="B181" s="212">
        <v>9</v>
      </c>
      <c r="C181" s="212">
        <v>2</v>
      </c>
      <c r="D181" s="212">
        <v>2</v>
      </c>
      <c r="E181" s="213">
        <v>1</v>
      </c>
      <c r="F181" s="215"/>
      <c r="G181" s="214" t="s">
        <v>449</v>
      </c>
      <c r="H181" s="192">
        <v>148</v>
      </c>
      <c r="I181" s="224">
        <f>SUM(I182:I184)</f>
        <v>0</v>
      </c>
      <c r="J181" s="224">
        <f>SUM(J182:J184)</f>
        <v>0</v>
      </c>
      <c r="K181" s="224">
        <f>SUM(K182:K184)</f>
        <v>0</v>
      </c>
      <c r="L181" s="224">
        <f>SUM(L182:L184)</f>
        <v>0</v>
      </c>
      <c r="M181"/>
    </row>
    <row r="182" spans="1:13" ht="105" hidden="1" customHeight="1">
      <c r="A182" s="216">
        <v>2</v>
      </c>
      <c r="B182" s="212">
        <v>9</v>
      </c>
      <c r="C182" s="212">
        <v>2</v>
      </c>
      <c r="D182" s="212">
        <v>2</v>
      </c>
      <c r="E182" s="212">
        <v>1</v>
      </c>
      <c r="F182" s="215">
        <v>1</v>
      </c>
      <c r="G182" s="214" t="s">
        <v>450</v>
      </c>
      <c r="H182" s="192">
        <v>149</v>
      </c>
      <c r="I182" s="219">
        <v>0</v>
      </c>
      <c r="J182" s="218">
        <v>0</v>
      </c>
      <c r="K182" s="218">
        <v>0</v>
      </c>
      <c r="L182" s="218">
        <v>0</v>
      </c>
      <c r="M182"/>
    </row>
    <row r="183" spans="1:13" ht="105" hidden="1" customHeight="1">
      <c r="A183" s="226">
        <v>2</v>
      </c>
      <c r="B183" s="228">
        <v>9</v>
      </c>
      <c r="C183" s="226">
        <v>2</v>
      </c>
      <c r="D183" s="227">
        <v>2</v>
      </c>
      <c r="E183" s="227">
        <v>1</v>
      </c>
      <c r="F183" s="229">
        <v>2</v>
      </c>
      <c r="G183" s="214" t="s">
        <v>451</v>
      </c>
      <c r="H183" s="192">
        <v>150</v>
      </c>
      <c r="I183" s="218">
        <v>0</v>
      </c>
      <c r="J183" s="220">
        <v>0</v>
      </c>
      <c r="K183" s="220">
        <v>0</v>
      </c>
      <c r="L183" s="220">
        <v>0</v>
      </c>
      <c r="M183"/>
    </row>
    <row r="184" spans="1:13" ht="104.25" hidden="1" customHeight="1">
      <c r="A184" s="212">
        <v>2</v>
      </c>
      <c r="B184" s="237">
        <v>9</v>
      </c>
      <c r="C184" s="234">
        <v>2</v>
      </c>
      <c r="D184" s="235">
        <v>2</v>
      </c>
      <c r="E184" s="235">
        <v>1</v>
      </c>
      <c r="F184" s="236">
        <v>3</v>
      </c>
      <c r="G184" s="214" t="s">
        <v>452</v>
      </c>
      <c r="H184" s="192">
        <v>151</v>
      </c>
      <c r="I184" s="266">
        <v>0</v>
      </c>
      <c r="J184" s="266">
        <v>0</v>
      </c>
      <c r="K184" s="266">
        <v>0</v>
      </c>
      <c r="L184" s="266">
        <v>0</v>
      </c>
      <c r="M184"/>
    </row>
    <row r="185" spans="1:13" ht="76.5" customHeight="1">
      <c r="A185" s="197">
        <v>3</v>
      </c>
      <c r="B185" s="199"/>
      <c r="C185" s="197"/>
      <c r="D185" s="198"/>
      <c r="E185" s="198"/>
      <c r="F185" s="200"/>
      <c r="G185" s="252" t="s">
        <v>172</v>
      </c>
      <c r="H185" s="192">
        <v>152</v>
      </c>
      <c r="I185" s="201">
        <f>SUM(I186+I239+I304)</f>
        <v>76800</v>
      </c>
      <c r="J185" s="243">
        <f>SUM(J186+J239+J304)</f>
        <v>76800</v>
      </c>
      <c r="K185" s="202">
        <f>SUM(K186+K239+K304)</f>
        <v>76738.259999999995</v>
      </c>
      <c r="L185" s="201">
        <f>SUM(L186+L239+L304)</f>
        <v>76738.259999999995</v>
      </c>
      <c r="M185"/>
    </row>
    <row r="186" spans="1:13" ht="34.5" customHeight="1">
      <c r="A186" s="247">
        <v>3</v>
      </c>
      <c r="B186" s="197">
        <v>1</v>
      </c>
      <c r="C186" s="222"/>
      <c r="D186" s="204"/>
      <c r="E186" s="204"/>
      <c r="F186" s="262"/>
      <c r="G186" s="242" t="s">
        <v>171</v>
      </c>
      <c r="H186" s="192">
        <v>153</v>
      </c>
      <c r="I186" s="201">
        <f>SUM(I187+I210+I217+I229+I233)</f>
        <v>76800</v>
      </c>
      <c r="J186" s="223">
        <f>SUM(J187+J210+J217+J229+J233)</f>
        <v>76800</v>
      </c>
      <c r="K186" s="223">
        <f>SUM(K187+K210+K217+K229+K233)</f>
        <v>76738.259999999995</v>
      </c>
      <c r="L186" s="223">
        <f>SUM(L187+L210+L217+L229+L233)</f>
        <v>76738.259999999995</v>
      </c>
      <c r="M186"/>
    </row>
    <row r="187" spans="1:13" ht="30.75" customHeight="1">
      <c r="A187" s="207">
        <v>3</v>
      </c>
      <c r="B187" s="206">
        <v>1</v>
      </c>
      <c r="C187" s="207">
        <v>1</v>
      </c>
      <c r="D187" s="205"/>
      <c r="E187" s="205"/>
      <c r="F187" s="268"/>
      <c r="G187" s="216" t="s">
        <v>170</v>
      </c>
      <c r="H187" s="192">
        <v>154</v>
      </c>
      <c r="I187" s="223">
        <f>SUM(I188+I191+I196+I202+I207)</f>
        <v>76800</v>
      </c>
      <c r="J187" s="243">
        <f>SUM(J188+J191+J196+J202+J207)</f>
        <v>76800</v>
      </c>
      <c r="K187" s="202">
        <f>SUM(K188+K191+K196+K202+K207)</f>
        <v>76738.259999999995</v>
      </c>
      <c r="L187" s="201">
        <f>SUM(L188+L191+L196+L202+L207)</f>
        <v>76738.259999999995</v>
      </c>
      <c r="M187"/>
    </row>
    <row r="188" spans="1:13" ht="33" hidden="1" customHeight="1">
      <c r="A188" s="212">
        <v>3</v>
      </c>
      <c r="B188" s="214">
        <v>1</v>
      </c>
      <c r="C188" s="212">
        <v>1</v>
      </c>
      <c r="D188" s="213">
        <v>1</v>
      </c>
      <c r="E188" s="213"/>
      <c r="F188" s="269"/>
      <c r="G188" s="216" t="s">
        <v>169</v>
      </c>
      <c r="H188" s="192">
        <v>155</v>
      </c>
      <c r="I188" s="201">
        <f t="shared" ref="I188:L189" si="17">I189</f>
        <v>0</v>
      </c>
      <c r="J188" s="245">
        <f t="shared" si="17"/>
        <v>0</v>
      </c>
      <c r="K188" s="224">
        <f t="shared" si="17"/>
        <v>0</v>
      </c>
      <c r="L188" s="223">
        <f t="shared" si="17"/>
        <v>0</v>
      </c>
      <c r="M188"/>
    </row>
    <row r="189" spans="1:13" ht="24" hidden="1" customHeight="1">
      <c r="A189" s="212">
        <v>3</v>
      </c>
      <c r="B189" s="214">
        <v>1</v>
      </c>
      <c r="C189" s="212">
        <v>1</v>
      </c>
      <c r="D189" s="213">
        <v>1</v>
      </c>
      <c r="E189" s="213">
        <v>1</v>
      </c>
      <c r="F189" s="248"/>
      <c r="G189" s="216" t="s">
        <v>169</v>
      </c>
      <c r="H189" s="192">
        <v>156</v>
      </c>
      <c r="I189" s="223">
        <f t="shared" si="17"/>
        <v>0</v>
      </c>
      <c r="J189" s="201">
        <f t="shared" si="17"/>
        <v>0</v>
      </c>
      <c r="K189" s="201">
        <f t="shared" si="17"/>
        <v>0</v>
      </c>
      <c r="L189" s="201">
        <f t="shared" si="17"/>
        <v>0</v>
      </c>
      <c r="M189"/>
    </row>
    <row r="190" spans="1:13" ht="31.5" hidden="1" customHeight="1">
      <c r="A190" s="212">
        <v>3</v>
      </c>
      <c r="B190" s="214">
        <v>1</v>
      </c>
      <c r="C190" s="212">
        <v>1</v>
      </c>
      <c r="D190" s="213">
        <v>1</v>
      </c>
      <c r="E190" s="213">
        <v>1</v>
      </c>
      <c r="F190" s="248">
        <v>1</v>
      </c>
      <c r="G190" s="216" t="s">
        <v>169</v>
      </c>
      <c r="H190" s="192">
        <v>157</v>
      </c>
      <c r="I190" s="220">
        <v>0</v>
      </c>
      <c r="J190" s="220">
        <v>0</v>
      </c>
      <c r="K190" s="220">
        <v>0</v>
      </c>
      <c r="L190" s="220">
        <v>0</v>
      </c>
      <c r="M190"/>
    </row>
    <row r="191" spans="1:13" ht="27.75" customHeight="1">
      <c r="A191" s="207">
        <v>3</v>
      </c>
      <c r="B191" s="205">
        <v>1</v>
      </c>
      <c r="C191" s="205">
        <v>1</v>
      </c>
      <c r="D191" s="205">
        <v>2</v>
      </c>
      <c r="E191" s="205"/>
      <c r="F191" s="208"/>
      <c r="G191" s="206" t="s">
        <v>168</v>
      </c>
      <c r="H191" s="192">
        <v>158</v>
      </c>
      <c r="I191" s="223">
        <f>I192</f>
        <v>5600</v>
      </c>
      <c r="J191" s="245">
        <f>J192</f>
        <v>5600</v>
      </c>
      <c r="K191" s="224">
        <f>K192</f>
        <v>5550.01</v>
      </c>
      <c r="L191" s="223">
        <f>L192</f>
        <v>5550.01</v>
      </c>
      <c r="M191"/>
    </row>
    <row r="192" spans="1:13" ht="27.75" customHeight="1">
      <c r="A192" s="212">
        <v>3</v>
      </c>
      <c r="B192" s="213">
        <v>1</v>
      </c>
      <c r="C192" s="213">
        <v>1</v>
      </c>
      <c r="D192" s="213">
        <v>2</v>
      </c>
      <c r="E192" s="213">
        <v>1</v>
      </c>
      <c r="F192" s="215"/>
      <c r="G192" s="206" t="s">
        <v>168</v>
      </c>
      <c r="H192" s="192">
        <v>159</v>
      </c>
      <c r="I192" s="201">
        <f>SUM(I193:I195)</f>
        <v>5600</v>
      </c>
      <c r="J192" s="243">
        <f>SUM(J193:J195)</f>
        <v>5600</v>
      </c>
      <c r="K192" s="202">
        <f>SUM(K193:K195)</f>
        <v>5550.01</v>
      </c>
      <c r="L192" s="201">
        <f>SUM(L193:L195)</f>
        <v>5550.01</v>
      </c>
      <c r="M192"/>
    </row>
    <row r="193" spans="1:13" ht="27" hidden="1" customHeight="1">
      <c r="A193" s="207">
        <v>3</v>
      </c>
      <c r="B193" s="205">
        <v>1</v>
      </c>
      <c r="C193" s="205">
        <v>1</v>
      </c>
      <c r="D193" s="205">
        <v>2</v>
      </c>
      <c r="E193" s="205">
        <v>1</v>
      </c>
      <c r="F193" s="208">
        <v>1</v>
      </c>
      <c r="G193" s="206" t="s">
        <v>167</v>
      </c>
      <c r="H193" s="192">
        <v>160</v>
      </c>
      <c r="I193" s="218">
        <v>0</v>
      </c>
      <c r="J193" s="218">
        <v>0</v>
      </c>
      <c r="K193" s="218">
        <v>0</v>
      </c>
      <c r="L193" s="266">
        <v>0</v>
      </c>
      <c r="M193"/>
    </row>
    <row r="194" spans="1:13" ht="27" hidden="1" customHeight="1">
      <c r="A194" s="212">
        <v>3</v>
      </c>
      <c r="B194" s="213">
        <v>1</v>
      </c>
      <c r="C194" s="213">
        <v>1</v>
      </c>
      <c r="D194" s="213">
        <v>2</v>
      </c>
      <c r="E194" s="213">
        <v>1</v>
      </c>
      <c r="F194" s="215">
        <v>2</v>
      </c>
      <c r="G194" s="214" t="s">
        <v>166</v>
      </c>
      <c r="H194" s="192">
        <v>161</v>
      </c>
      <c r="I194" s="220">
        <v>0</v>
      </c>
      <c r="J194" s="220">
        <v>0</v>
      </c>
      <c r="K194" s="220">
        <v>0</v>
      </c>
      <c r="L194" s="220">
        <v>0</v>
      </c>
      <c r="M194"/>
    </row>
    <row r="195" spans="1:13" ht="26.25" customHeight="1">
      <c r="A195" s="207">
        <v>3</v>
      </c>
      <c r="B195" s="205">
        <v>1</v>
      </c>
      <c r="C195" s="205">
        <v>1</v>
      </c>
      <c r="D195" s="205">
        <v>2</v>
      </c>
      <c r="E195" s="205">
        <v>1</v>
      </c>
      <c r="F195" s="208">
        <v>3</v>
      </c>
      <c r="G195" s="206" t="s">
        <v>165</v>
      </c>
      <c r="H195" s="192">
        <v>162</v>
      </c>
      <c r="I195" s="218">
        <v>5600</v>
      </c>
      <c r="J195" s="218">
        <v>5600</v>
      </c>
      <c r="K195" s="218">
        <v>5550.01</v>
      </c>
      <c r="L195" s="266">
        <v>5550.01</v>
      </c>
      <c r="M195"/>
    </row>
    <row r="196" spans="1:13" ht="27.75" hidden="1" customHeight="1">
      <c r="A196" s="212">
        <v>3</v>
      </c>
      <c r="B196" s="213">
        <v>1</v>
      </c>
      <c r="C196" s="213">
        <v>1</v>
      </c>
      <c r="D196" s="213">
        <v>3</v>
      </c>
      <c r="E196" s="213"/>
      <c r="F196" s="215"/>
      <c r="G196" s="214" t="s">
        <v>164</v>
      </c>
      <c r="H196" s="192">
        <v>163</v>
      </c>
      <c r="I196" s="201">
        <f>I197</f>
        <v>0</v>
      </c>
      <c r="J196" s="243">
        <f>J197</f>
        <v>0</v>
      </c>
      <c r="K196" s="202">
        <f>K197</f>
        <v>0</v>
      </c>
      <c r="L196" s="201">
        <f>L197</f>
        <v>0</v>
      </c>
      <c r="M196"/>
    </row>
    <row r="197" spans="1:13" ht="23.25" hidden="1" customHeight="1">
      <c r="A197" s="212">
        <v>3</v>
      </c>
      <c r="B197" s="213">
        <v>1</v>
      </c>
      <c r="C197" s="213">
        <v>1</v>
      </c>
      <c r="D197" s="213">
        <v>3</v>
      </c>
      <c r="E197" s="213">
        <v>1</v>
      </c>
      <c r="F197" s="215"/>
      <c r="G197" s="214" t="s">
        <v>164</v>
      </c>
      <c r="H197" s="192">
        <v>164</v>
      </c>
      <c r="I197" s="201">
        <f>SUM(I198:I201)</f>
        <v>0</v>
      </c>
      <c r="J197" s="201">
        <f>SUM(J198:J201)</f>
        <v>0</v>
      </c>
      <c r="K197" s="201">
        <f>SUM(K198:K201)</f>
        <v>0</v>
      </c>
      <c r="L197" s="201">
        <f>SUM(L198:L201)</f>
        <v>0</v>
      </c>
      <c r="M197"/>
    </row>
    <row r="198" spans="1:13" ht="23.25" hidden="1" customHeight="1">
      <c r="A198" s="212">
        <v>3</v>
      </c>
      <c r="B198" s="213">
        <v>1</v>
      </c>
      <c r="C198" s="213">
        <v>1</v>
      </c>
      <c r="D198" s="213">
        <v>3</v>
      </c>
      <c r="E198" s="213">
        <v>1</v>
      </c>
      <c r="F198" s="215">
        <v>1</v>
      </c>
      <c r="G198" s="214" t="s">
        <v>163</v>
      </c>
      <c r="H198" s="192">
        <v>165</v>
      </c>
      <c r="I198" s="220">
        <v>0</v>
      </c>
      <c r="J198" s="220">
        <v>0</v>
      </c>
      <c r="K198" s="220">
        <v>0</v>
      </c>
      <c r="L198" s="266">
        <v>0</v>
      </c>
      <c r="M198"/>
    </row>
    <row r="199" spans="1:13" ht="29.25" hidden="1" customHeight="1">
      <c r="A199" s="212">
        <v>3</v>
      </c>
      <c r="B199" s="213">
        <v>1</v>
      </c>
      <c r="C199" s="213">
        <v>1</v>
      </c>
      <c r="D199" s="213">
        <v>3</v>
      </c>
      <c r="E199" s="213">
        <v>1</v>
      </c>
      <c r="F199" s="215">
        <v>2</v>
      </c>
      <c r="G199" s="214" t="s">
        <v>162</v>
      </c>
      <c r="H199" s="192">
        <v>166</v>
      </c>
      <c r="I199" s="218">
        <v>0</v>
      </c>
      <c r="J199" s="220">
        <v>0</v>
      </c>
      <c r="K199" s="220">
        <v>0</v>
      </c>
      <c r="L199" s="220">
        <v>0</v>
      </c>
      <c r="M199"/>
    </row>
    <row r="200" spans="1:13" ht="27" hidden="1" customHeight="1">
      <c r="A200" s="212">
        <v>3</v>
      </c>
      <c r="B200" s="213">
        <v>1</v>
      </c>
      <c r="C200" s="213">
        <v>1</v>
      </c>
      <c r="D200" s="213">
        <v>3</v>
      </c>
      <c r="E200" s="213">
        <v>1</v>
      </c>
      <c r="F200" s="215">
        <v>3</v>
      </c>
      <c r="G200" s="216" t="s">
        <v>161</v>
      </c>
      <c r="H200" s="192">
        <v>167</v>
      </c>
      <c r="I200" s="218">
        <v>0</v>
      </c>
      <c r="J200" s="238">
        <v>0</v>
      </c>
      <c r="K200" s="238">
        <v>0</v>
      </c>
      <c r="L200" s="238">
        <v>0</v>
      </c>
      <c r="M200"/>
    </row>
    <row r="201" spans="1:13" ht="25.5" hidden="1" customHeight="1">
      <c r="A201" s="226">
        <v>3</v>
      </c>
      <c r="B201" s="227">
        <v>1</v>
      </c>
      <c r="C201" s="227">
        <v>1</v>
      </c>
      <c r="D201" s="227">
        <v>3</v>
      </c>
      <c r="E201" s="227">
        <v>1</v>
      </c>
      <c r="F201" s="229">
        <v>4</v>
      </c>
      <c r="G201" s="165" t="s">
        <v>160</v>
      </c>
      <c r="H201" s="192">
        <v>168</v>
      </c>
      <c r="I201" s="270">
        <v>0</v>
      </c>
      <c r="J201" s="271">
        <v>0</v>
      </c>
      <c r="K201" s="220">
        <v>0</v>
      </c>
      <c r="L201" s="220">
        <v>0</v>
      </c>
      <c r="M201"/>
    </row>
    <row r="202" spans="1:13" ht="27" hidden="1" customHeight="1">
      <c r="A202" s="226">
        <v>3</v>
      </c>
      <c r="B202" s="227">
        <v>1</v>
      </c>
      <c r="C202" s="227">
        <v>1</v>
      </c>
      <c r="D202" s="227">
        <v>4</v>
      </c>
      <c r="E202" s="227"/>
      <c r="F202" s="229"/>
      <c r="G202" s="228" t="s">
        <v>159</v>
      </c>
      <c r="H202" s="192">
        <v>169</v>
      </c>
      <c r="I202" s="201">
        <f>I203</f>
        <v>0</v>
      </c>
      <c r="J202" s="246">
        <f>J203</f>
        <v>0</v>
      </c>
      <c r="K202" s="210">
        <f>K203</f>
        <v>0</v>
      </c>
      <c r="L202" s="211">
        <f>L203</f>
        <v>0</v>
      </c>
      <c r="M202"/>
    </row>
    <row r="203" spans="1:13" ht="27.75" hidden="1" customHeight="1">
      <c r="A203" s="212">
        <v>3</v>
      </c>
      <c r="B203" s="213">
        <v>1</v>
      </c>
      <c r="C203" s="213">
        <v>1</v>
      </c>
      <c r="D203" s="213">
        <v>4</v>
      </c>
      <c r="E203" s="213">
        <v>1</v>
      </c>
      <c r="F203" s="215"/>
      <c r="G203" s="228" t="s">
        <v>159</v>
      </c>
      <c r="H203" s="192">
        <v>170</v>
      </c>
      <c r="I203" s="223">
        <f>SUM(I204:I206)</f>
        <v>0</v>
      </c>
      <c r="J203" s="243">
        <f>SUM(J204:J206)</f>
        <v>0</v>
      </c>
      <c r="K203" s="202">
        <f>SUM(K204:K206)</f>
        <v>0</v>
      </c>
      <c r="L203" s="201">
        <f>SUM(L204:L206)</f>
        <v>0</v>
      </c>
      <c r="M203"/>
    </row>
    <row r="204" spans="1:13" ht="24.75" hidden="1" customHeight="1">
      <c r="A204" s="212">
        <v>3</v>
      </c>
      <c r="B204" s="213">
        <v>1</v>
      </c>
      <c r="C204" s="213">
        <v>1</v>
      </c>
      <c r="D204" s="213">
        <v>4</v>
      </c>
      <c r="E204" s="213">
        <v>1</v>
      </c>
      <c r="F204" s="215">
        <v>1</v>
      </c>
      <c r="G204" s="214" t="s">
        <v>158</v>
      </c>
      <c r="H204" s="192">
        <v>171</v>
      </c>
      <c r="I204" s="220">
        <v>0</v>
      </c>
      <c r="J204" s="220">
        <v>0</v>
      </c>
      <c r="K204" s="220">
        <v>0</v>
      </c>
      <c r="L204" s="266">
        <v>0</v>
      </c>
      <c r="M204"/>
    </row>
    <row r="205" spans="1:13" ht="25.5" hidden="1" customHeight="1">
      <c r="A205" s="207">
        <v>3</v>
      </c>
      <c r="B205" s="205">
        <v>1</v>
      </c>
      <c r="C205" s="205">
        <v>1</v>
      </c>
      <c r="D205" s="205">
        <v>4</v>
      </c>
      <c r="E205" s="205">
        <v>1</v>
      </c>
      <c r="F205" s="208">
        <v>2</v>
      </c>
      <c r="G205" s="206" t="s">
        <v>157</v>
      </c>
      <c r="H205" s="192">
        <v>172</v>
      </c>
      <c r="I205" s="218">
        <v>0</v>
      </c>
      <c r="J205" s="218">
        <v>0</v>
      </c>
      <c r="K205" s="219">
        <v>0</v>
      </c>
      <c r="L205" s="220">
        <v>0</v>
      </c>
      <c r="M205"/>
    </row>
    <row r="206" spans="1:13" ht="31.5" hidden="1" customHeight="1">
      <c r="A206" s="212">
        <v>3</v>
      </c>
      <c r="B206" s="213">
        <v>1</v>
      </c>
      <c r="C206" s="213">
        <v>1</v>
      </c>
      <c r="D206" s="213">
        <v>4</v>
      </c>
      <c r="E206" s="213">
        <v>1</v>
      </c>
      <c r="F206" s="215">
        <v>3</v>
      </c>
      <c r="G206" s="214" t="s">
        <v>156</v>
      </c>
      <c r="H206" s="192">
        <v>173</v>
      </c>
      <c r="I206" s="218">
        <v>0</v>
      </c>
      <c r="J206" s="218">
        <v>0</v>
      </c>
      <c r="K206" s="218">
        <v>0</v>
      </c>
      <c r="L206" s="220">
        <v>0</v>
      </c>
      <c r="M206"/>
    </row>
    <row r="207" spans="1:13" ht="25.5" customHeight="1">
      <c r="A207" s="212">
        <v>3</v>
      </c>
      <c r="B207" s="213">
        <v>1</v>
      </c>
      <c r="C207" s="213">
        <v>1</v>
      </c>
      <c r="D207" s="213">
        <v>5</v>
      </c>
      <c r="E207" s="213"/>
      <c r="F207" s="215"/>
      <c r="G207" s="214" t="s">
        <v>155</v>
      </c>
      <c r="H207" s="192">
        <v>174</v>
      </c>
      <c r="I207" s="201">
        <f t="shared" ref="I207:L208" si="18">I208</f>
        <v>71200</v>
      </c>
      <c r="J207" s="243">
        <f t="shared" si="18"/>
        <v>71200</v>
      </c>
      <c r="K207" s="202">
        <f t="shared" si="18"/>
        <v>71188.25</v>
      </c>
      <c r="L207" s="201">
        <f t="shared" si="18"/>
        <v>71188.25</v>
      </c>
      <c r="M207"/>
    </row>
    <row r="208" spans="1:13" ht="26.25" customHeight="1">
      <c r="A208" s="226">
        <v>3</v>
      </c>
      <c r="B208" s="227">
        <v>1</v>
      </c>
      <c r="C208" s="227">
        <v>1</v>
      </c>
      <c r="D208" s="227">
        <v>5</v>
      </c>
      <c r="E208" s="227">
        <v>1</v>
      </c>
      <c r="F208" s="229"/>
      <c r="G208" s="214" t="s">
        <v>155</v>
      </c>
      <c r="H208" s="192">
        <v>175</v>
      </c>
      <c r="I208" s="202">
        <f t="shared" si="18"/>
        <v>71200</v>
      </c>
      <c r="J208" s="202">
        <f t="shared" si="18"/>
        <v>71200</v>
      </c>
      <c r="K208" s="202">
        <f t="shared" si="18"/>
        <v>71188.25</v>
      </c>
      <c r="L208" s="202">
        <f t="shared" si="18"/>
        <v>71188.25</v>
      </c>
      <c r="M208"/>
    </row>
    <row r="209" spans="1:16" ht="27" customHeight="1">
      <c r="A209" s="212">
        <v>3</v>
      </c>
      <c r="B209" s="213">
        <v>1</v>
      </c>
      <c r="C209" s="213">
        <v>1</v>
      </c>
      <c r="D209" s="213">
        <v>5</v>
      </c>
      <c r="E209" s="213">
        <v>1</v>
      </c>
      <c r="F209" s="215">
        <v>1</v>
      </c>
      <c r="G209" s="214" t="s">
        <v>155</v>
      </c>
      <c r="H209" s="192">
        <v>176</v>
      </c>
      <c r="I209" s="218">
        <v>71200</v>
      </c>
      <c r="J209" s="220">
        <v>71200</v>
      </c>
      <c r="K209" s="220">
        <v>71188.25</v>
      </c>
      <c r="L209" s="220">
        <v>71188.25</v>
      </c>
      <c r="M209"/>
    </row>
    <row r="210" spans="1:16" ht="26.25" hidden="1" customHeight="1">
      <c r="A210" s="226">
        <v>3</v>
      </c>
      <c r="B210" s="227">
        <v>1</v>
      </c>
      <c r="C210" s="227">
        <v>2</v>
      </c>
      <c r="D210" s="227"/>
      <c r="E210" s="227"/>
      <c r="F210" s="229"/>
      <c r="G210" s="228" t="s">
        <v>154</v>
      </c>
      <c r="H210" s="192">
        <v>177</v>
      </c>
      <c r="I210" s="201">
        <f t="shared" ref="I210:L211" si="19">I211</f>
        <v>0</v>
      </c>
      <c r="J210" s="246">
        <f t="shared" si="19"/>
        <v>0</v>
      </c>
      <c r="K210" s="210">
        <f t="shared" si="19"/>
        <v>0</v>
      </c>
      <c r="L210" s="211">
        <f t="shared" si="19"/>
        <v>0</v>
      </c>
      <c r="M210"/>
    </row>
    <row r="211" spans="1:16" ht="25.5" hidden="1" customHeight="1">
      <c r="A211" s="212">
        <v>3</v>
      </c>
      <c r="B211" s="213">
        <v>1</v>
      </c>
      <c r="C211" s="213">
        <v>2</v>
      </c>
      <c r="D211" s="213">
        <v>1</v>
      </c>
      <c r="E211" s="213"/>
      <c r="F211" s="215"/>
      <c r="G211" s="228" t="s">
        <v>154</v>
      </c>
      <c r="H211" s="192">
        <v>178</v>
      </c>
      <c r="I211" s="223">
        <f t="shared" si="19"/>
        <v>0</v>
      </c>
      <c r="J211" s="243">
        <f t="shared" si="19"/>
        <v>0</v>
      </c>
      <c r="K211" s="202">
        <f t="shared" si="19"/>
        <v>0</v>
      </c>
      <c r="L211" s="201">
        <f t="shared" si="19"/>
        <v>0</v>
      </c>
      <c r="M211"/>
    </row>
    <row r="212" spans="1:16" ht="26.25" hidden="1" customHeight="1">
      <c r="A212" s="207">
        <v>3</v>
      </c>
      <c r="B212" s="205">
        <v>1</v>
      </c>
      <c r="C212" s="205">
        <v>2</v>
      </c>
      <c r="D212" s="205">
        <v>1</v>
      </c>
      <c r="E212" s="205">
        <v>1</v>
      </c>
      <c r="F212" s="208"/>
      <c r="G212" s="228" t="s">
        <v>154</v>
      </c>
      <c r="H212" s="192">
        <v>179</v>
      </c>
      <c r="I212" s="201">
        <f>SUM(I213:I216)</f>
        <v>0</v>
      </c>
      <c r="J212" s="245">
        <f>SUM(J213:J216)</f>
        <v>0</v>
      </c>
      <c r="K212" s="224">
        <f>SUM(K213:K216)</f>
        <v>0</v>
      </c>
      <c r="L212" s="223">
        <f>SUM(L213:L216)</f>
        <v>0</v>
      </c>
      <c r="M212"/>
    </row>
    <row r="213" spans="1:16" ht="41.25" hidden="1" customHeight="1">
      <c r="A213" s="212">
        <v>3</v>
      </c>
      <c r="B213" s="213">
        <v>1</v>
      </c>
      <c r="C213" s="213">
        <v>2</v>
      </c>
      <c r="D213" s="213">
        <v>1</v>
      </c>
      <c r="E213" s="213">
        <v>1</v>
      </c>
      <c r="F213" s="215">
        <v>2</v>
      </c>
      <c r="G213" s="214" t="s">
        <v>453</v>
      </c>
      <c r="H213" s="192">
        <v>180</v>
      </c>
      <c r="I213" s="220">
        <v>0</v>
      </c>
      <c r="J213" s="220">
        <v>0</v>
      </c>
      <c r="K213" s="220">
        <v>0</v>
      </c>
      <c r="L213" s="220">
        <v>0</v>
      </c>
      <c r="M213"/>
    </row>
    <row r="214" spans="1:16" ht="26.25" hidden="1" customHeight="1">
      <c r="A214" s="212">
        <v>3</v>
      </c>
      <c r="B214" s="213">
        <v>1</v>
      </c>
      <c r="C214" s="213">
        <v>2</v>
      </c>
      <c r="D214" s="212">
        <v>1</v>
      </c>
      <c r="E214" s="213">
        <v>1</v>
      </c>
      <c r="F214" s="215">
        <v>3</v>
      </c>
      <c r="G214" s="214" t="s">
        <v>153</v>
      </c>
      <c r="H214" s="192">
        <v>181</v>
      </c>
      <c r="I214" s="220">
        <v>0</v>
      </c>
      <c r="J214" s="220">
        <v>0</v>
      </c>
      <c r="K214" s="220">
        <v>0</v>
      </c>
      <c r="L214" s="220">
        <v>0</v>
      </c>
      <c r="M214"/>
    </row>
    <row r="215" spans="1:16" ht="27.75" hidden="1" customHeight="1">
      <c r="A215" s="212">
        <v>3</v>
      </c>
      <c r="B215" s="213">
        <v>1</v>
      </c>
      <c r="C215" s="213">
        <v>2</v>
      </c>
      <c r="D215" s="212">
        <v>1</v>
      </c>
      <c r="E215" s="213">
        <v>1</v>
      </c>
      <c r="F215" s="215">
        <v>4</v>
      </c>
      <c r="G215" s="214" t="s">
        <v>152</v>
      </c>
      <c r="H215" s="192">
        <v>182</v>
      </c>
      <c r="I215" s="220">
        <v>0</v>
      </c>
      <c r="J215" s="220">
        <v>0</v>
      </c>
      <c r="K215" s="220">
        <v>0</v>
      </c>
      <c r="L215" s="220">
        <v>0</v>
      </c>
      <c r="M215"/>
    </row>
    <row r="216" spans="1:16" ht="27" hidden="1" customHeight="1">
      <c r="A216" s="226">
        <v>3</v>
      </c>
      <c r="B216" s="235">
        <v>1</v>
      </c>
      <c r="C216" s="235">
        <v>2</v>
      </c>
      <c r="D216" s="234">
        <v>1</v>
      </c>
      <c r="E216" s="235">
        <v>1</v>
      </c>
      <c r="F216" s="236">
        <v>5</v>
      </c>
      <c r="G216" s="237" t="s">
        <v>151</v>
      </c>
      <c r="H216" s="192">
        <v>183</v>
      </c>
      <c r="I216" s="220">
        <v>0</v>
      </c>
      <c r="J216" s="220">
        <v>0</v>
      </c>
      <c r="K216" s="220">
        <v>0</v>
      </c>
      <c r="L216" s="266">
        <v>0</v>
      </c>
      <c r="M216"/>
    </row>
    <row r="217" spans="1:16" ht="29.25" hidden="1" customHeight="1">
      <c r="A217" s="212">
        <v>3</v>
      </c>
      <c r="B217" s="213">
        <v>1</v>
      </c>
      <c r="C217" s="213">
        <v>3</v>
      </c>
      <c r="D217" s="212"/>
      <c r="E217" s="213"/>
      <c r="F217" s="215"/>
      <c r="G217" s="214" t="s">
        <v>150</v>
      </c>
      <c r="H217" s="192">
        <v>184</v>
      </c>
      <c r="I217" s="201">
        <f>SUM(I218+I221)</f>
        <v>0</v>
      </c>
      <c r="J217" s="243">
        <f>SUM(J218+J221)</f>
        <v>0</v>
      </c>
      <c r="K217" s="202">
        <f>SUM(K218+K221)</f>
        <v>0</v>
      </c>
      <c r="L217" s="201">
        <f>SUM(L218+L221)</f>
        <v>0</v>
      </c>
      <c r="M217"/>
    </row>
    <row r="218" spans="1:16" ht="27.75" hidden="1" customHeight="1">
      <c r="A218" s="207">
        <v>3</v>
      </c>
      <c r="B218" s="205">
        <v>1</v>
      </c>
      <c r="C218" s="205">
        <v>3</v>
      </c>
      <c r="D218" s="207">
        <v>1</v>
      </c>
      <c r="E218" s="212"/>
      <c r="F218" s="208"/>
      <c r="G218" s="206" t="s">
        <v>149</v>
      </c>
      <c r="H218" s="192">
        <v>185</v>
      </c>
      <c r="I218" s="223">
        <f t="shared" ref="I218:L219" si="20">I219</f>
        <v>0</v>
      </c>
      <c r="J218" s="245">
        <f t="shared" si="20"/>
        <v>0</v>
      </c>
      <c r="K218" s="224">
        <f t="shared" si="20"/>
        <v>0</v>
      </c>
      <c r="L218" s="223">
        <f t="shared" si="20"/>
        <v>0</v>
      </c>
      <c r="M218"/>
    </row>
    <row r="219" spans="1:16" ht="30.75" hidden="1" customHeight="1">
      <c r="A219" s="212">
        <v>3</v>
      </c>
      <c r="B219" s="213">
        <v>1</v>
      </c>
      <c r="C219" s="213">
        <v>3</v>
      </c>
      <c r="D219" s="212">
        <v>1</v>
      </c>
      <c r="E219" s="212">
        <v>1</v>
      </c>
      <c r="F219" s="215"/>
      <c r="G219" s="206" t="s">
        <v>149</v>
      </c>
      <c r="H219" s="192">
        <v>186</v>
      </c>
      <c r="I219" s="201">
        <f t="shared" si="20"/>
        <v>0</v>
      </c>
      <c r="J219" s="243">
        <f t="shared" si="20"/>
        <v>0</v>
      </c>
      <c r="K219" s="202">
        <f t="shared" si="20"/>
        <v>0</v>
      </c>
      <c r="L219" s="201">
        <f t="shared" si="20"/>
        <v>0</v>
      </c>
      <c r="M219"/>
    </row>
    <row r="220" spans="1:16" ht="27.75" hidden="1" customHeight="1">
      <c r="A220" s="212">
        <v>3</v>
      </c>
      <c r="B220" s="214">
        <v>1</v>
      </c>
      <c r="C220" s="212">
        <v>3</v>
      </c>
      <c r="D220" s="213">
        <v>1</v>
      </c>
      <c r="E220" s="213">
        <v>1</v>
      </c>
      <c r="F220" s="215">
        <v>1</v>
      </c>
      <c r="G220" s="206" t="s">
        <v>149</v>
      </c>
      <c r="H220" s="192">
        <v>187</v>
      </c>
      <c r="I220" s="266">
        <v>0</v>
      </c>
      <c r="J220" s="266">
        <v>0</v>
      </c>
      <c r="K220" s="266">
        <v>0</v>
      </c>
      <c r="L220" s="266">
        <v>0</v>
      </c>
      <c r="M220"/>
    </row>
    <row r="221" spans="1:16" ht="30.75" hidden="1" customHeight="1">
      <c r="A221" s="212">
        <v>3</v>
      </c>
      <c r="B221" s="214">
        <v>1</v>
      </c>
      <c r="C221" s="212">
        <v>3</v>
      </c>
      <c r="D221" s="213">
        <v>2</v>
      </c>
      <c r="E221" s="213"/>
      <c r="F221" s="215"/>
      <c r="G221" s="214" t="s">
        <v>143</v>
      </c>
      <c r="H221" s="192">
        <v>188</v>
      </c>
      <c r="I221" s="201">
        <f>I222</f>
        <v>0</v>
      </c>
      <c r="J221" s="243">
        <f>J222</f>
        <v>0</v>
      </c>
      <c r="K221" s="202">
        <f>K222</f>
        <v>0</v>
      </c>
      <c r="L221" s="201">
        <f>L222</f>
        <v>0</v>
      </c>
      <c r="M221"/>
    </row>
    <row r="222" spans="1:16" ht="27" hidden="1" customHeight="1">
      <c r="A222" s="207">
        <v>3</v>
      </c>
      <c r="B222" s="206">
        <v>1</v>
      </c>
      <c r="C222" s="207">
        <v>3</v>
      </c>
      <c r="D222" s="205">
        <v>2</v>
      </c>
      <c r="E222" s="205">
        <v>1</v>
      </c>
      <c r="F222" s="208"/>
      <c r="G222" s="214" t="s">
        <v>143</v>
      </c>
      <c r="H222" s="192">
        <v>189</v>
      </c>
      <c r="I222" s="201">
        <f t="shared" ref="I222:P222" si="21">SUM(I223:I228)</f>
        <v>0</v>
      </c>
      <c r="J222" s="201">
        <f t="shared" si="21"/>
        <v>0</v>
      </c>
      <c r="K222" s="201">
        <f t="shared" si="21"/>
        <v>0</v>
      </c>
      <c r="L222" s="201">
        <f t="shared" si="21"/>
        <v>0</v>
      </c>
      <c r="M222" s="272">
        <f t="shared" si="21"/>
        <v>0</v>
      </c>
      <c r="N222" s="272">
        <f t="shared" si="21"/>
        <v>0</v>
      </c>
      <c r="O222" s="272">
        <f t="shared" si="21"/>
        <v>0</v>
      </c>
      <c r="P222" s="272">
        <f t="shared" si="21"/>
        <v>0</v>
      </c>
    </row>
    <row r="223" spans="1:16" ht="24.75" hidden="1" customHeight="1">
      <c r="A223" s="212">
        <v>3</v>
      </c>
      <c r="B223" s="214">
        <v>1</v>
      </c>
      <c r="C223" s="212">
        <v>3</v>
      </c>
      <c r="D223" s="213">
        <v>2</v>
      </c>
      <c r="E223" s="213">
        <v>1</v>
      </c>
      <c r="F223" s="215">
        <v>1</v>
      </c>
      <c r="G223" s="214" t="s">
        <v>148</v>
      </c>
      <c r="H223" s="192">
        <v>190</v>
      </c>
      <c r="I223" s="220">
        <v>0</v>
      </c>
      <c r="J223" s="220">
        <v>0</v>
      </c>
      <c r="K223" s="220">
        <v>0</v>
      </c>
      <c r="L223" s="266">
        <v>0</v>
      </c>
      <c r="M223"/>
    </row>
    <row r="224" spans="1:16" ht="26.25" hidden="1" customHeight="1">
      <c r="A224" s="212">
        <v>3</v>
      </c>
      <c r="B224" s="214">
        <v>1</v>
      </c>
      <c r="C224" s="212">
        <v>3</v>
      </c>
      <c r="D224" s="213">
        <v>2</v>
      </c>
      <c r="E224" s="213">
        <v>1</v>
      </c>
      <c r="F224" s="215">
        <v>2</v>
      </c>
      <c r="G224" s="214" t="s">
        <v>147</v>
      </c>
      <c r="H224" s="192">
        <v>191</v>
      </c>
      <c r="I224" s="220">
        <v>0</v>
      </c>
      <c r="J224" s="220">
        <v>0</v>
      </c>
      <c r="K224" s="220">
        <v>0</v>
      </c>
      <c r="L224" s="220">
        <v>0</v>
      </c>
      <c r="M224"/>
    </row>
    <row r="225" spans="1:13" ht="26.25" hidden="1" customHeight="1">
      <c r="A225" s="212">
        <v>3</v>
      </c>
      <c r="B225" s="214">
        <v>1</v>
      </c>
      <c r="C225" s="212">
        <v>3</v>
      </c>
      <c r="D225" s="213">
        <v>2</v>
      </c>
      <c r="E225" s="213">
        <v>1</v>
      </c>
      <c r="F225" s="215">
        <v>3</v>
      </c>
      <c r="G225" s="214" t="s">
        <v>146</v>
      </c>
      <c r="H225" s="192">
        <v>192</v>
      </c>
      <c r="I225" s="220">
        <v>0</v>
      </c>
      <c r="J225" s="220">
        <v>0</v>
      </c>
      <c r="K225" s="220">
        <v>0</v>
      </c>
      <c r="L225" s="220">
        <v>0</v>
      </c>
      <c r="M225"/>
    </row>
    <row r="226" spans="1:13" ht="27.75" hidden="1" customHeight="1">
      <c r="A226" s="212">
        <v>3</v>
      </c>
      <c r="B226" s="214">
        <v>1</v>
      </c>
      <c r="C226" s="212">
        <v>3</v>
      </c>
      <c r="D226" s="213">
        <v>2</v>
      </c>
      <c r="E226" s="213">
        <v>1</v>
      </c>
      <c r="F226" s="215">
        <v>4</v>
      </c>
      <c r="G226" s="214" t="s">
        <v>145</v>
      </c>
      <c r="H226" s="192">
        <v>193</v>
      </c>
      <c r="I226" s="220">
        <v>0</v>
      </c>
      <c r="J226" s="220">
        <v>0</v>
      </c>
      <c r="K226" s="220">
        <v>0</v>
      </c>
      <c r="L226" s="266">
        <v>0</v>
      </c>
      <c r="M226"/>
    </row>
    <row r="227" spans="1:13" ht="29.25" hidden="1" customHeight="1">
      <c r="A227" s="212">
        <v>3</v>
      </c>
      <c r="B227" s="214">
        <v>1</v>
      </c>
      <c r="C227" s="212">
        <v>3</v>
      </c>
      <c r="D227" s="213">
        <v>2</v>
      </c>
      <c r="E227" s="213">
        <v>1</v>
      </c>
      <c r="F227" s="215">
        <v>5</v>
      </c>
      <c r="G227" s="206" t="s">
        <v>144</v>
      </c>
      <c r="H227" s="192">
        <v>194</v>
      </c>
      <c r="I227" s="220">
        <v>0</v>
      </c>
      <c r="J227" s="220">
        <v>0</v>
      </c>
      <c r="K227" s="220">
        <v>0</v>
      </c>
      <c r="L227" s="220">
        <v>0</v>
      </c>
      <c r="M227"/>
    </row>
    <row r="228" spans="1:13" ht="25.5" hidden="1" customHeight="1">
      <c r="A228" s="212">
        <v>3</v>
      </c>
      <c r="B228" s="214">
        <v>1</v>
      </c>
      <c r="C228" s="212">
        <v>3</v>
      </c>
      <c r="D228" s="213">
        <v>2</v>
      </c>
      <c r="E228" s="213">
        <v>1</v>
      </c>
      <c r="F228" s="215">
        <v>6</v>
      </c>
      <c r="G228" s="206" t="s">
        <v>143</v>
      </c>
      <c r="H228" s="192">
        <v>195</v>
      </c>
      <c r="I228" s="220">
        <v>0</v>
      </c>
      <c r="J228" s="220">
        <v>0</v>
      </c>
      <c r="K228" s="220">
        <v>0</v>
      </c>
      <c r="L228" s="266">
        <v>0</v>
      </c>
      <c r="M228"/>
    </row>
    <row r="229" spans="1:13" ht="27" hidden="1" customHeight="1">
      <c r="A229" s="207">
        <v>3</v>
      </c>
      <c r="B229" s="205">
        <v>1</v>
      </c>
      <c r="C229" s="205">
        <v>4</v>
      </c>
      <c r="D229" s="205"/>
      <c r="E229" s="205"/>
      <c r="F229" s="208"/>
      <c r="G229" s="206" t="s">
        <v>142</v>
      </c>
      <c r="H229" s="192">
        <v>196</v>
      </c>
      <c r="I229" s="223">
        <f t="shared" ref="I229:L231" si="22">I230</f>
        <v>0</v>
      </c>
      <c r="J229" s="245">
        <f t="shared" si="22"/>
        <v>0</v>
      </c>
      <c r="K229" s="224">
        <f t="shared" si="22"/>
        <v>0</v>
      </c>
      <c r="L229" s="224">
        <f t="shared" si="22"/>
        <v>0</v>
      </c>
      <c r="M229"/>
    </row>
    <row r="230" spans="1:13" ht="27" hidden="1" customHeight="1">
      <c r="A230" s="226">
        <v>3</v>
      </c>
      <c r="B230" s="235">
        <v>1</v>
      </c>
      <c r="C230" s="235">
        <v>4</v>
      </c>
      <c r="D230" s="235">
        <v>1</v>
      </c>
      <c r="E230" s="235"/>
      <c r="F230" s="236"/>
      <c r="G230" s="206" t="s">
        <v>142</v>
      </c>
      <c r="H230" s="192">
        <v>197</v>
      </c>
      <c r="I230" s="230">
        <f t="shared" si="22"/>
        <v>0</v>
      </c>
      <c r="J230" s="257">
        <f t="shared" si="22"/>
        <v>0</v>
      </c>
      <c r="K230" s="231">
        <f t="shared" si="22"/>
        <v>0</v>
      </c>
      <c r="L230" s="231">
        <f t="shared" si="22"/>
        <v>0</v>
      </c>
      <c r="M230"/>
    </row>
    <row r="231" spans="1:13" ht="27.75" hidden="1" customHeight="1">
      <c r="A231" s="212">
        <v>3</v>
      </c>
      <c r="B231" s="213">
        <v>1</v>
      </c>
      <c r="C231" s="213">
        <v>4</v>
      </c>
      <c r="D231" s="213">
        <v>1</v>
      </c>
      <c r="E231" s="213">
        <v>1</v>
      </c>
      <c r="F231" s="215"/>
      <c r="G231" s="206" t="s">
        <v>141</v>
      </c>
      <c r="H231" s="192">
        <v>198</v>
      </c>
      <c r="I231" s="201">
        <f t="shared" si="22"/>
        <v>0</v>
      </c>
      <c r="J231" s="243">
        <f t="shared" si="22"/>
        <v>0</v>
      </c>
      <c r="K231" s="202">
        <f t="shared" si="22"/>
        <v>0</v>
      </c>
      <c r="L231" s="202">
        <f t="shared" si="22"/>
        <v>0</v>
      </c>
      <c r="M231"/>
    </row>
    <row r="232" spans="1:13" ht="27" hidden="1" customHeight="1">
      <c r="A232" s="216">
        <v>3</v>
      </c>
      <c r="B232" s="212">
        <v>1</v>
      </c>
      <c r="C232" s="213">
        <v>4</v>
      </c>
      <c r="D232" s="213">
        <v>1</v>
      </c>
      <c r="E232" s="213">
        <v>1</v>
      </c>
      <c r="F232" s="215">
        <v>1</v>
      </c>
      <c r="G232" s="206" t="s">
        <v>141</v>
      </c>
      <c r="H232" s="192">
        <v>199</v>
      </c>
      <c r="I232" s="220">
        <v>0</v>
      </c>
      <c r="J232" s="220">
        <v>0</v>
      </c>
      <c r="K232" s="220">
        <v>0</v>
      </c>
      <c r="L232" s="220">
        <v>0</v>
      </c>
      <c r="M232"/>
    </row>
    <row r="233" spans="1:13" ht="26.25" hidden="1" customHeight="1">
      <c r="A233" s="216">
        <v>3</v>
      </c>
      <c r="B233" s="213">
        <v>1</v>
      </c>
      <c r="C233" s="213">
        <v>5</v>
      </c>
      <c r="D233" s="213"/>
      <c r="E233" s="213"/>
      <c r="F233" s="215"/>
      <c r="G233" s="214" t="s">
        <v>454</v>
      </c>
      <c r="H233" s="192">
        <v>200</v>
      </c>
      <c r="I233" s="201">
        <f t="shared" ref="I233:L234" si="23">I234</f>
        <v>0</v>
      </c>
      <c r="J233" s="201">
        <f t="shared" si="23"/>
        <v>0</v>
      </c>
      <c r="K233" s="201">
        <f t="shared" si="23"/>
        <v>0</v>
      </c>
      <c r="L233" s="201">
        <f t="shared" si="23"/>
        <v>0</v>
      </c>
      <c r="M233"/>
    </row>
    <row r="234" spans="1:13" ht="30" hidden="1" customHeight="1">
      <c r="A234" s="216">
        <v>3</v>
      </c>
      <c r="B234" s="213">
        <v>1</v>
      </c>
      <c r="C234" s="213">
        <v>5</v>
      </c>
      <c r="D234" s="213">
        <v>1</v>
      </c>
      <c r="E234" s="213"/>
      <c r="F234" s="215"/>
      <c r="G234" s="214" t="s">
        <v>454</v>
      </c>
      <c r="H234" s="192">
        <v>201</v>
      </c>
      <c r="I234" s="201">
        <f t="shared" si="23"/>
        <v>0</v>
      </c>
      <c r="J234" s="201">
        <f t="shared" si="23"/>
        <v>0</v>
      </c>
      <c r="K234" s="201">
        <f t="shared" si="23"/>
        <v>0</v>
      </c>
      <c r="L234" s="201">
        <f t="shared" si="23"/>
        <v>0</v>
      </c>
      <c r="M234"/>
    </row>
    <row r="235" spans="1:13" ht="27" hidden="1" customHeight="1">
      <c r="A235" s="216">
        <v>3</v>
      </c>
      <c r="B235" s="213">
        <v>1</v>
      </c>
      <c r="C235" s="213">
        <v>5</v>
      </c>
      <c r="D235" s="213">
        <v>1</v>
      </c>
      <c r="E235" s="213">
        <v>1</v>
      </c>
      <c r="F235" s="215"/>
      <c r="G235" s="214" t="s">
        <v>454</v>
      </c>
      <c r="H235" s="192">
        <v>202</v>
      </c>
      <c r="I235" s="201">
        <f>SUM(I236:I238)</f>
        <v>0</v>
      </c>
      <c r="J235" s="201">
        <f>SUM(J236:J238)</f>
        <v>0</v>
      </c>
      <c r="K235" s="201">
        <f>SUM(K236:K238)</f>
        <v>0</v>
      </c>
      <c r="L235" s="201">
        <f>SUM(L236:L238)</f>
        <v>0</v>
      </c>
      <c r="M235"/>
    </row>
    <row r="236" spans="1:13" ht="31.5" hidden="1" customHeight="1">
      <c r="A236" s="216">
        <v>3</v>
      </c>
      <c r="B236" s="213">
        <v>1</v>
      </c>
      <c r="C236" s="213">
        <v>5</v>
      </c>
      <c r="D236" s="213">
        <v>1</v>
      </c>
      <c r="E236" s="213">
        <v>1</v>
      </c>
      <c r="F236" s="215">
        <v>1</v>
      </c>
      <c r="G236" s="273" t="s">
        <v>140</v>
      </c>
      <c r="H236" s="192">
        <v>203</v>
      </c>
      <c r="I236" s="220">
        <v>0</v>
      </c>
      <c r="J236" s="220">
        <v>0</v>
      </c>
      <c r="K236" s="220">
        <v>0</v>
      </c>
      <c r="L236" s="220">
        <v>0</v>
      </c>
      <c r="M236"/>
    </row>
    <row r="237" spans="1:13" ht="25.5" hidden="1" customHeight="1">
      <c r="A237" s="216">
        <v>3</v>
      </c>
      <c r="B237" s="213">
        <v>1</v>
      </c>
      <c r="C237" s="213">
        <v>5</v>
      </c>
      <c r="D237" s="213">
        <v>1</v>
      </c>
      <c r="E237" s="213">
        <v>1</v>
      </c>
      <c r="F237" s="215">
        <v>2</v>
      </c>
      <c r="G237" s="273" t="s">
        <v>139</v>
      </c>
      <c r="H237" s="192">
        <v>204</v>
      </c>
      <c r="I237" s="220">
        <v>0</v>
      </c>
      <c r="J237" s="220">
        <v>0</v>
      </c>
      <c r="K237" s="220">
        <v>0</v>
      </c>
      <c r="L237" s="220">
        <v>0</v>
      </c>
      <c r="M237"/>
    </row>
    <row r="238" spans="1:13" ht="28.5" hidden="1" customHeight="1">
      <c r="A238" s="216">
        <v>3</v>
      </c>
      <c r="B238" s="213">
        <v>1</v>
      </c>
      <c r="C238" s="213">
        <v>5</v>
      </c>
      <c r="D238" s="213">
        <v>1</v>
      </c>
      <c r="E238" s="213">
        <v>1</v>
      </c>
      <c r="F238" s="215">
        <v>3</v>
      </c>
      <c r="G238" s="273" t="s">
        <v>138</v>
      </c>
      <c r="H238" s="192">
        <v>205</v>
      </c>
      <c r="I238" s="220">
        <v>0</v>
      </c>
      <c r="J238" s="220">
        <v>0</v>
      </c>
      <c r="K238" s="220">
        <v>0</v>
      </c>
      <c r="L238" s="220">
        <v>0</v>
      </c>
      <c r="M238"/>
    </row>
    <row r="239" spans="1:13" ht="41.25" hidden="1" customHeight="1">
      <c r="A239" s="197">
        <v>3</v>
      </c>
      <c r="B239" s="198">
        <v>2</v>
      </c>
      <c r="C239" s="198"/>
      <c r="D239" s="198"/>
      <c r="E239" s="198"/>
      <c r="F239" s="200"/>
      <c r="G239" s="199" t="s">
        <v>137</v>
      </c>
      <c r="H239" s="192">
        <v>206</v>
      </c>
      <c r="I239" s="201">
        <f>SUM(I240+I272)</f>
        <v>0</v>
      </c>
      <c r="J239" s="243">
        <f>SUM(J240+J272)</f>
        <v>0</v>
      </c>
      <c r="K239" s="202">
        <f>SUM(K240+K272)</f>
        <v>0</v>
      </c>
      <c r="L239" s="202">
        <f>SUM(L240+L272)</f>
        <v>0</v>
      </c>
      <c r="M239"/>
    </row>
    <row r="240" spans="1:13" ht="26.25" hidden="1" customHeight="1">
      <c r="A240" s="226">
        <v>3</v>
      </c>
      <c r="B240" s="234">
        <v>2</v>
      </c>
      <c r="C240" s="235">
        <v>1</v>
      </c>
      <c r="D240" s="235"/>
      <c r="E240" s="235"/>
      <c r="F240" s="236"/>
      <c r="G240" s="237" t="s">
        <v>136</v>
      </c>
      <c r="H240" s="192">
        <v>207</v>
      </c>
      <c r="I240" s="230">
        <f>SUM(I241+I250+I254+I258+I262+I265+I268)</f>
        <v>0</v>
      </c>
      <c r="J240" s="257">
        <f>SUM(J241+J250+J254+J258+J262+J265+J268)</f>
        <v>0</v>
      </c>
      <c r="K240" s="231">
        <f>SUM(K241+K250+K254+K258+K262+K265+K268)</f>
        <v>0</v>
      </c>
      <c r="L240" s="231">
        <f>SUM(L241+L250+L254+L258+L262+L265+L268)</f>
        <v>0</v>
      </c>
      <c r="M240"/>
    </row>
    <row r="241" spans="1:13" ht="30" hidden="1" customHeight="1">
      <c r="A241" s="212">
        <v>3</v>
      </c>
      <c r="B241" s="213">
        <v>2</v>
      </c>
      <c r="C241" s="213">
        <v>1</v>
      </c>
      <c r="D241" s="213">
        <v>1</v>
      </c>
      <c r="E241" s="213"/>
      <c r="F241" s="215"/>
      <c r="G241" s="214" t="s">
        <v>103</v>
      </c>
      <c r="H241" s="192">
        <v>208</v>
      </c>
      <c r="I241" s="230">
        <f>I242</f>
        <v>0</v>
      </c>
      <c r="J241" s="230">
        <f>J242</f>
        <v>0</v>
      </c>
      <c r="K241" s="230">
        <f>K242</f>
        <v>0</v>
      </c>
      <c r="L241" s="230">
        <f>L242</f>
        <v>0</v>
      </c>
      <c r="M241"/>
    </row>
    <row r="242" spans="1:13" ht="27" hidden="1" customHeight="1">
      <c r="A242" s="212">
        <v>3</v>
      </c>
      <c r="B242" s="212">
        <v>2</v>
      </c>
      <c r="C242" s="213">
        <v>1</v>
      </c>
      <c r="D242" s="213">
        <v>1</v>
      </c>
      <c r="E242" s="213">
        <v>1</v>
      </c>
      <c r="F242" s="215"/>
      <c r="G242" s="214" t="s">
        <v>102</v>
      </c>
      <c r="H242" s="192">
        <v>209</v>
      </c>
      <c r="I242" s="201">
        <f>SUM(I243:I243)</f>
        <v>0</v>
      </c>
      <c r="J242" s="243">
        <f>SUM(J243:J243)</f>
        <v>0</v>
      </c>
      <c r="K242" s="202">
        <f>SUM(K243:K243)</f>
        <v>0</v>
      </c>
      <c r="L242" s="202">
        <f>SUM(L243:L243)</f>
        <v>0</v>
      </c>
      <c r="M242"/>
    </row>
    <row r="243" spans="1:13" ht="25.5" hidden="1" customHeight="1">
      <c r="A243" s="226">
        <v>3</v>
      </c>
      <c r="B243" s="226">
        <v>2</v>
      </c>
      <c r="C243" s="235">
        <v>1</v>
      </c>
      <c r="D243" s="235">
        <v>1</v>
      </c>
      <c r="E243" s="235">
        <v>1</v>
      </c>
      <c r="F243" s="236">
        <v>1</v>
      </c>
      <c r="G243" s="237" t="s">
        <v>102</v>
      </c>
      <c r="H243" s="192">
        <v>210</v>
      </c>
      <c r="I243" s="220">
        <v>0</v>
      </c>
      <c r="J243" s="220">
        <v>0</v>
      </c>
      <c r="K243" s="220">
        <v>0</v>
      </c>
      <c r="L243" s="220">
        <v>0</v>
      </c>
      <c r="M243"/>
    </row>
    <row r="244" spans="1:13" ht="25.5" hidden="1" customHeight="1">
      <c r="A244" s="226">
        <v>3</v>
      </c>
      <c r="B244" s="235">
        <v>2</v>
      </c>
      <c r="C244" s="235">
        <v>1</v>
      </c>
      <c r="D244" s="235">
        <v>1</v>
      </c>
      <c r="E244" s="235">
        <v>2</v>
      </c>
      <c r="F244" s="236"/>
      <c r="G244" s="237" t="s">
        <v>135</v>
      </c>
      <c r="H244" s="192">
        <v>211</v>
      </c>
      <c r="I244" s="201">
        <f>SUM(I245:I246)</f>
        <v>0</v>
      </c>
      <c r="J244" s="201">
        <f>SUM(J245:J246)</f>
        <v>0</v>
      </c>
      <c r="K244" s="201">
        <f>SUM(K245:K246)</f>
        <v>0</v>
      </c>
      <c r="L244" s="201">
        <f>SUM(L245:L246)</f>
        <v>0</v>
      </c>
      <c r="M244"/>
    </row>
    <row r="245" spans="1:13" ht="24.75" hidden="1" customHeight="1">
      <c r="A245" s="226">
        <v>3</v>
      </c>
      <c r="B245" s="235">
        <v>2</v>
      </c>
      <c r="C245" s="235">
        <v>1</v>
      </c>
      <c r="D245" s="235">
        <v>1</v>
      </c>
      <c r="E245" s="235">
        <v>2</v>
      </c>
      <c r="F245" s="236">
        <v>1</v>
      </c>
      <c r="G245" s="237" t="s">
        <v>100</v>
      </c>
      <c r="H245" s="192">
        <v>212</v>
      </c>
      <c r="I245" s="220">
        <v>0</v>
      </c>
      <c r="J245" s="220">
        <v>0</v>
      </c>
      <c r="K245" s="220">
        <v>0</v>
      </c>
      <c r="L245" s="220">
        <v>0</v>
      </c>
      <c r="M245"/>
    </row>
    <row r="246" spans="1:13" ht="25.5" hidden="1" customHeight="1">
      <c r="A246" s="226">
        <v>3</v>
      </c>
      <c r="B246" s="235">
        <v>2</v>
      </c>
      <c r="C246" s="235">
        <v>1</v>
      </c>
      <c r="D246" s="235">
        <v>1</v>
      </c>
      <c r="E246" s="235">
        <v>2</v>
      </c>
      <c r="F246" s="236">
        <v>2</v>
      </c>
      <c r="G246" s="237" t="s">
        <v>99</v>
      </c>
      <c r="H246" s="192">
        <v>213</v>
      </c>
      <c r="I246" s="220">
        <v>0</v>
      </c>
      <c r="J246" s="220">
        <v>0</v>
      </c>
      <c r="K246" s="220">
        <v>0</v>
      </c>
      <c r="L246" s="220">
        <v>0</v>
      </c>
      <c r="M246"/>
    </row>
    <row r="247" spans="1:13" ht="25.5" hidden="1" customHeight="1">
      <c r="A247" s="226">
        <v>3</v>
      </c>
      <c r="B247" s="235">
        <v>2</v>
      </c>
      <c r="C247" s="235">
        <v>1</v>
      </c>
      <c r="D247" s="235">
        <v>1</v>
      </c>
      <c r="E247" s="235">
        <v>3</v>
      </c>
      <c r="F247" s="274"/>
      <c r="G247" s="237" t="s">
        <v>98</v>
      </c>
      <c r="H247" s="192">
        <v>214</v>
      </c>
      <c r="I247" s="201">
        <f>SUM(I248:I249)</f>
        <v>0</v>
      </c>
      <c r="J247" s="201">
        <f>SUM(J248:J249)</f>
        <v>0</v>
      </c>
      <c r="K247" s="201">
        <f>SUM(K248:K249)</f>
        <v>0</v>
      </c>
      <c r="L247" s="201">
        <f>SUM(L248:L249)</f>
        <v>0</v>
      </c>
      <c r="M247"/>
    </row>
    <row r="248" spans="1:13" ht="29.25" hidden="1" customHeight="1">
      <c r="A248" s="226">
        <v>3</v>
      </c>
      <c r="B248" s="235">
        <v>2</v>
      </c>
      <c r="C248" s="235">
        <v>1</v>
      </c>
      <c r="D248" s="235">
        <v>1</v>
      </c>
      <c r="E248" s="235">
        <v>3</v>
      </c>
      <c r="F248" s="236">
        <v>1</v>
      </c>
      <c r="G248" s="237" t="s">
        <v>97</v>
      </c>
      <c r="H248" s="192">
        <v>215</v>
      </c>
      <c r="I248" s="220">
        <v>0</v>
      </c>
      <c r="J248" s="220">
        <v>0</v>
      </c>
      <c r="K248" s="220">
        <v>0</v>
      </c>
      <c r="L248" s="220">
        <v>0</v>
      </c>
      <c r="M248"/>
    </row>
    <row r="249" spans="1:13" ht="25.5" hidden="1" customHeight="1">
      <c r="A249" s="226">
        <v>3</v>
      </c>
      <c r="B249" s="235">
        <v>2</v>
      </c>
      <c r="C249" s="235">
        <v>1</v>
      </c>
      <c r="D249" s="235">
        <v>1</v>
      </c>
      <c r="E249" s="235">
        <v>3</v>
      </c>
      <c r="F249" s="236">
        <v>2</v>
      </c>
      <c r="G249" s="237" t="s">
        <v>134</v>
      </c>
      <c r="H249" s="192">
        <v>216</v>
      </c>
      <c r="I249" s="220">
        <v>0</v>
      </c>
      <c r="J249" s="220">
        <v>0</v>
      </c>
      <c r="K249" s="220">
        <v>0</v>
      </c>
      <c r="L249" s="220">
        <v>0</v>
      </c>
      <c r="M249"/>
    </row>
    <row r="250" spans="1:13" ht="27" hidden="1" customHeight="1">
      <c r="A250" s="212">
        <v>3</v>
      </c>
      <c r="B250" s="213">
        <v>2</v>
      </c>
      <c r="C250" s="213">
        <v>1</v>
      </c>
      <c r="D250" s="213">
        <v>2</v>
      </c>
      <c r="E250" s="213"/>
      <c r="F250" s="215"/>
      <c r="G250" s="214" t="s">
        <v>133</v>
      </c>
      <c r="H250" s="192">
        <v>217</v>
      </c>
      <c r="I250" s="201">
        <f>I251</f>
        <v>0</v>
      </c>
      <c r="J250" s="201">
        <f>J251</f>
        <v>0</v>
      </c>
      <c r="K250" s="201">
        <f>K251</f>
        <v>0</v>
      </c>
      <c r="L250" s="201">
        <f>L251</f>
        <v>0</v>
      </c>
      <c r="M250"/>
    </row>
    <row r="251" spans="1:13" ht="27.75" hidden="1" customHeight="1">
      <c r="A251" s="212">
        <v>3</v>
      </c>
      <c r="B251" s="213">
        <v>2</v>
      </c>
      <c r="C251" s="213">
        <v>1</v>
      </c>
      <c r="D251" s="213">
        <v>2</v>
      </c>
      <c r="E251" s="213">
        <v>1</v>
      </c>
      <c r="F251" s="215"/>
      <c r="G251" s="214" t="s">
        <v>133</v>
      </c>
      <c r="H251" s="192">
        <v>218</v>
      </c>
      <c r="I251" s="201">
        <f>SUM(I252:I253)</f>
        <v>0</v>
      </c>
      <c r="J251" s="243">
        <f>SUM(J252:J253)</f>
        <v>0</v>
      </c>
      <c r="K251" s="202">
        <f>SUM(K252:K253)</f>
        <v>0</v>
      </c>
      <c r="L251" s="202">
        <f>SUM(L252:L253)</f>
        <v>0</v>
      </c>
      <c r="M251"/>
    </row>
    <row r="252" spans="1:13" ht="27" hidden="1" customHeight="1">
      <c r="A252" s="226">
        <v>3</v>
      </c>
      <c r="B252" s="234">
        <v>2</v>
      </c>
      <c r="C252" s="235">
        <v>1</v>
      </c>
      <c r="D252" s="235">
        <v>2</v>
      </c>
      <c r="E252" s="235">
        <v>1</v>
      </c>
      <c r="F252" s="236">
        <v>1</v>
      </c>
      <c r="G252" s="237" t="s">
        <v>132</v>
      </c>
      <c r="H252" s="192">
        <v>219</v>
      </c>
      <c r="I252" s="220">
        <v>0</v>
      </c>
      <c r="J252" s="220">
        <v>0</v>
      </c>
      <c r="K252" s="220">
        <v>0</v>
      </c>
      <c r="L252" s="220">
        <v>0</v>
      </c>
      <c r="M252"/>
    </row>
    <row r="253" spans="1:13" ht="25.5" hidden="1" customHeight="1">
      <c r="A253" s="212">
        <v>3</v>
      </c>
      <c r="B253" s="213">
        <v>2</v>
      </c>
      <c r="C253" s="213">
        <v>1</v>
      </c>
      <c r="D253" s="213">
        <v>2</v>
      </c>
      <c r="E253" s="213">
        <v>1</v>
      </c>
      <c r="F253" s="215">
        <v>2</v>
      </c>
      <c r="G253" s="214" t="s">
        <v>131</v>
      </c>
      <c r="H253" s="192">
        <v>220</v>
      </c>
      <c r="I253" s="220">
        <v>0</v>
      </c>
      <c r="J253" s="220">
        <v>0</v>
      </c>
      <c r="K253" s="220">
        <v>0</v>
      </c>
      <c r="L253" s="220">
        <v>0</v>
      </c>
      <c r="M253"/>
    </row>
    <row r="254" spans="1:13" ht="26.25" hidden="1" customHeight="1">
      <c r="A254" s="207">
        <v>3</v>
      </c>
      <c r="B254" s="205">
        <v>2</v>
      </c>
      <c r="C254" s="205">
        <v>1</v>
      </c>
      <c r="D254" s="205">
        <v>3</v>
      </c>
      <c r="E254" s="205"/>
      <c r="F254" s="208"/>
      <c r="G254" s="206" t="s">
        <v>130</v>
      </c>
      <c r="H254" s="192">
        <v>221</v>
      </c>
      <c r="I254" s="223">
        <f>I255</f>
        <v>0</v>
      </c>
      <c r="J254" s="245">
        <f>J255</f>
        <v>0</v>
      </c>
      <c r="K254" s="224">
        <f>K255</f>
        <v>0</v>
      </c>
      <c r="L254" s="224">
        <f>L255</f>
        <v>0</v>
      </c>
      <c r="M254"/>
    </row>
    <row r="255" spans="1:13" ht="29.25" hidden="1" customHeight="1">
      <c r="A255" s="212">
        <v>3</v>
      </c>
      <c r="B255" s="213">
        <v>2</v>
      </c>
      <c r="C255" s="213">
        <v>1</v>
      </c>
      <c r="D255" s="213">
        <v>3</v>
      </c>
      <c r="E255" s="213">
        <v>1</v>
      </c>
      <c r="F255" s="215"/>
      <c r="G255" s="206" t="s">
        <v>130</v>
      </c>
      <c r="H255" s="192">
        <v>222</v>
      </c>
      <c r="I255" s="201">
        <f>I256+I257</f>
        <v>0</v>
      </c>
      <c r="J255" s="201">
        <f>J256+J257</f>
        <v>0</v>
      </c>
      <c r="K255" s="201">
        <f>K256+K257</f>
        <v>0</v>
      </c>
      <c r="L255" s="201">
        <f>L256+L257</f>
        <v>0</v>
      </c>
      <c r="M255"/>
    </row>
    <row r="256" spans="1:13" ht="30" hidden="1" customHeight="1">
      <c r="A256" s="212">
        <v>3</v>
      </c>
      <c r="B256" s="213">
        <v>2</v>
      </c>
      <c r="C256" s="213">
        <v>1</v>
      </c>
      <c r="D256" s="213">
        <v>3</v>
      </c>
      <c r="E256" s="213">
        <v>1</v>
      </c>
      <c r="F256" s="215">
        <v>1</v>
      </c>
      <c r="G256" s="214" t="s">
        <v>129</v>
      </c>
      <c r="H256" s="192">
        <v>223</v>
      </c>
      <c r="I256" s="220">
        <v>0</v>
      </c>
      <c r="J256" s="220">
        <v>0</v>
      </c>
      <c r="K256" s="220">
        <v>0</v>
      </c>
      <c r="L256" s="220">
        <v>0</v>
      </c>
      <c r="M256"/>
    </row>
    <row r="257" spans="1:13" ht="27.75" hidden="1" customHeight="1">
      <c r="A257" s="212">
        <v>3</v>
      </c>
      <c r="B257" s="213">
        <v>2</v>
      </c>
      <c r="C257" s="213">
        <v>1</v>
      </c>
      <c r="D257" s="213">
        <v>3</v>
      </c>
      <c r="E257" s="213">
        <v>1</v>
      </c>
      <c r="F257" s="215">
        <v>2</v>
      </c>
      <c r="G257" s="214" t="s">
        <v>128</v>
      </c>
      <c r="H257" s="192">
        <v>224</v>
      </c>
      <c r="I257" s="266">
        <v>0</v>
      </c>
      <c r="J257" s="263">
        <v>0</v>
      </c>
      <c r="K257" s="266">
        <v>0</v>
      </c>
      <c r="L257" s="266">
        <v>0</v>
      </c>
      <c r="M257"/>
    </row>
    <row r="258" spans="1:13" ht="26.25" hidden="1" customHeight="1">
      <c r="A258" s="212">
        <v>3</v>
      </c>
      <c r="B258" s="213">
        <v>2</v>
      </c>
      <c r="C258" s="213">
        <v>1</v>
      </c>
      <c r="D258" s="213">
        <v>4</v>
      </c>
      <c r="E258" s="213"/>
      <c r="F258" s="215"/>
      <c r="G258" s="214" t="s">
        <v>127</v>
      </c>
      <c r="H258" s="192">
        <v>225</v>
      </c>
      <c r="I258" s="201">
        <f>I259</f>
        <v>0</v>
      </c>
      <c r="J258" s="202">
        <f>J259</f>
        <v>0</v>
      </c>
      <c r="K258" s="201">
        <f>K259</f>
        <v>0</v>
      </c>
      <c r="L258" s="202">
        <f>L259</f>
        <v>0</v>
      </c>
      <c r="M258"/>
    </row>
    <row r="259" spans="1:13" ht="27.75" hidden="1" customHeight="1">
      <c r="A259" s="207">
        <v>3</v>
      </c>
      <c r="B259" s="205">
        <v>2</v>
      </c>
      <c r="C259" s="205">
        <v>1</v>
      </c>
      <c r="D259" s="205">
        <v>4</v>
      </c>
      <c r="E259" s="205">
        <v>1</v>
      </c>
      <c r="F259" s="208"/>
      <c r="G259" s="206" t="s">
        <v>127</v>
      </c>
      <c r="H259" s="192">
        <v>226</v>
      </c>
      <c r="I259" s="223">
        <f>SUM(I260:I261)</f>
        <v>0</v>
      </c>
      <c r="J259" s="245">
        <f>SUM(J260:J261)</f>
        <v>0</v>
      </c>
      <c r="K259" s="224">
        <f>SUM(K260:K261)</f>
        <v>0</v>
      </c>
      <c r="L259" s="224">
        <f>SUM(L260:L261)</f>
        <v>0</v>
      </c>
      <c r="M259"/>
    </row>
    <row r="260" spans="1:13" ht="25.5" hidden="1" customHeight="1">
      <c r="A260" s="212">
        <v>3</v>
      </c>
      <c r="B260" s="213">
        <v>2</v>
      </c>
      <c r="C260" s="213">
        <v>1</v>
      </c>
      <c r="D260" s="213">
        <v>4</v>
      </c>
      <c r="E260" s="213">
        <v>1</v>
      </c>
      <c r="F260" s="215">
        <v>1</v>
      </c>
      <c r="G260" s="214" t="s">
        <v>126</v>
      </c>
      <c r="H260" s="192">
        <v>227</v>
      </c>
      <c r="I260" s="220">
        <v>0</v>
      </c>
      <c r="J260" s="220">
        <v>0</v>
      </c>
      <c r="K260" s="220">
        <v>0</v>
      </c>
      <c r="L260" s="220">
        <v>0</v>
      </c>
      <c r="M260"/>
    </row>
    <row r="261" spans="1:13" ht="27.75" hidden="1" customHeight="1">
      <c r="A261" s="212">
        <v>3</v>
      </c>
      <c r="B261" s="213">
        <v>2</v>
      </c>
      <c r="C261" s="213">
        <v>1</v>
      </c>
      <c r="D261" s="213">
        <v>4</v>
      </c>
      <c r="E261" s="213">
        <v>1</v>
      </c>
      <c r="F261" s="215">
        <v>2</v>
      </c>
      <c r="G261" s="214" t="s">
        <v>125</v>
      </c>
      <c r="H261" s="192">
        <v>228</v>
      </c>
      <c r="I261" s="220">
        <v>0</v>
      </c>
      <c r="J261" s="220">
        <v>0</v>
      </c>
      <c r="K261" s="220">
        <v>0</v>
      </c>
      <c r="L261" s="220">
        <v>0</v>
      </c>
      <c r="M261"/>
    </row>
    <row r="262" spans="1:13" hidden="1">
      <c r="A262" s="212">
        <v>3</v>
      </c>
      <c r="B262" s="213">
        <v>2</v>
      </c>
      <c r="C262" s="213">
        <v>1</v>
      </c>
      <c r="D262" s="213">
        <v>5</v>
      </c>
      <c r="E262" s="213"/>
      <c r="F262" s="215"/>
      <c r="G262" s="214" t="s">
        <v>124</v>
      </c>
      <c r="H262" s="192">
        <v>229</v>
      </c>
      <c r="I262" s="201">
        <f t="shared" ref="I262:L263" si="24">I263</f>
        <v>0</v>
      </c>
      <c r="J262" s="243">
        <f t="shared" si="24"/>
        <v>0</v>
      </c>
      <c r="K262" s="202">
        <f t="shared" si="24"/>
        <v>0</v>
      </c>
      <c r="L262" s="202">
        <f t="shared" si="24"/>
        <v>0</v>
      </c>
    </row>
    <row r="263" spans="1:13" ht="29.25" hidden="1" customHeight="1">
      <c r="A263" s="212">
        <v>3</v>
      </c>
      <c r="B263" s="213">
        <v>2</v>
      </c>
      <c r="C263" s="213">
        <v>1</v>
      </c>
      <c r="D263" s="213">
        <v>5</v>
      </c>
      <c r="E263" s="213">
        <v>1</v>
      </c>
      <c r="F263" s="215"/>
      <c r="G263" s="214" t="s">
        <v>124</v>
      </c>
      <c r="H263" s="192">
        <v>230</v>
      </c>
      <c r="I263" s="202">
        <f t="shared" si="24"/>
        <v>0</v>
      </c>
      <c r="J263" s="243">
        <f t="shared" si="24"/>
        <v>0</v>
      </c>
      <c r="K263" s="202">
        <f t="shared" si="24"/>
        <v>0</v>
      </c>
      <c r="L263" s="202">
        <f t="shared" si="24"/>
        <v>0</v>
      </c>
      <c r="M263"/>
    </row>
    <row r="264" spans="1:13" hidden="1">
      <c r="A264" s="234">
        <v>3</v>
      </c>
      <c r="B264" s="235">
        <v>2</v>
      </c>
      <c r="C264" s="235">
        <v>1</v>
      </c>
      <c r="D264" s="235">
        <v>5</v>
      </c>
      <c r="E264" s="235">
        <v>1</v>
      </c>
      <c r="F264" s="236">
        <v>1</v>
      </c>
      <c r="G264" s="214" t="s">
        <v>124</v>
      </c>
      <c r="H264" s="192">
        <v>231</v>
      </c>
      <c r="I264" s="266">
        <v>0</v>
      </c>
      <c r="J264" s="266">
        <v>0</v>
      </c>
      <c r="K264" s="266">
        <v>0</v>
      </c>
      <c r="L264" s="266">
        <v>0</v>
      </c>
    </row>
    <row r="265" spans="1:13" hidden="1">
      <c r="A265" s="212">
        <v>3</v>
      </c>
      <c r="B265" s="213">
        <v>2</v>
      </c>
      <c r="C265" s="213">
        <v>1</v>
      </c>
      <c r="D265" s="213">
        <v>6</v>
      </c>
      <c r="E265" s="213"/>
      <c r="F265" s="215"/>
      <c r="G265" s="214" t="s">
        <v>85</v>
      </c>
      <c r="H265" s="192">
        <v>232</v>
      </c>
      <c r="I265" s="201">
        <f t="shared" ref="I265:L266" si="25">I266</f>
        <v>0</v>
      </c>
      <c r="J265" s="243">
        <f t="shared" si="25"/>
        <v>0</v>
      </c>
      <c r="K265" s="202">
        <f t="shared" si="25"/>
        <v>0</v>
      </c>
      <c r="L265" s="202">
        <f t="shared" si="25"/>
        <v>0</v>
      </c>
    </row>
    <row r="266" spans="1:13" hidden="1">
      <c r="A266" s="212">
        <v>3</v>
      </c>
      <c r="B266" s="212">
        <v>2</v>
      </c>
      <c r="C266" s="213">
        <v>1</v>
      </c>
      <c r="D266" s="213">
        <v>6</v>
      </c>
      <c r="E266" s="213">
        <v>1</v>
      </c>
      <c r="F266" s="215"/>
      <c r="G266" s="214" t="s">
        <v>85</v>
      </c>
      <c r="H266" s="192">
        <v>233</v>
      </c>
      <c r="I266" s="201">
        <f t="shared" si="25"/>
        <v>0</v>
      </c>
      <c r="J266" s="243">
        <f t="shared" si="25"/>
        <v>0</v>
      </c>
      <c r="K266" s="202">
        <f t="shared" si="25"/>
        <v>0</v>
      </c>
      <c r="L266" s="202">
        <f t="shared" si="25"/>
        <v>0</v>
      </c>
    </row>
    <row r="267" spans="1:13" ht="24" hidden="1" customHeight="1">
      <c r="A267" s="207">
        <v>3</v>
      </c>
      <c r="B267" s="207">
        <v>2</v>
      </c>
      <c r="C267" s="213">
        <v>1</v>
      </c>
      <c r="D267" s="213">
        <v>6</v>
      </c>
      <c r="E267" s="213">
        <v>1</v>
      </c>
      <c r="F267" s="215">
        <v>1</v>
      </c>
      <c r="G267" s="214" t="s">
        <v>85</v>
      </c>
      <c r="H267" s="192">
        <v>234</v>
      </c>
      <c r="I267" s="266">
        <v>0</v>
      </c>
      <c r="J267" s="266">
        <v>0</v>
      </c>
      <c r="K267" s="266">
        <v>0</v>
      </c>
      <c r="L267" s="266">
        <v>0</v>
      </c>
      <c r="M267"/>
    </row>
    <row r="268" spans="1:13" ht="27.75" hidden="1" customHeight="1">
      <c r="A268" s="212">
        <v>3</v>
      </c>
      <c r="B268" s="212">
        <v>2</v>
      </c>
      <c r="C268" s="213">
        <v>1</v>
      </c>
      <c r="D268" s="213">
        <v>7</v>
      </c>
      <c r="E268" s="213"/>
      <c r="F268" s="215"/>
      <c r="G268" s="214" t="s">
        <v>112</v>
      </c>
      <c r="H268" s="192">
        <v>235</v>
      </c>
      <c r="I268" s="201">
        <f>I269</f>
        <v>0</v>
      </c>
      <c r="J268" s="243">
        <f>J269</f>
        <v>0</v>
      </c>
      <c r="K268" s="202">
        <f>K269</f>
        <v>0</v>
      </c>
      <c r="L268" s="202">
        <f>L269</f>
        <v>0</v>
      </c>
      <c r="M268"/>
    </row>
    <row r="269" spans="1:13" hidden="1">
      <c r="A269" s="212">
        <v>3</v>
      </c>
      <c r="B269" s="213">
        <v>2</v>
      </c>
      <c r="C269" s="213">
        <v>1</v>
      </c>
      <c r="D269" s="213">
        <v>7</v>
      </c>
      <c r="E269" s="213">
        <v>1</v>
      </c>
      <c r="F269" s="215"/>
      <c r="G269" s="214" t="s">
        <v>112</v>
      </c>
      <c r="H269" s="192">
        <v>236</v>
      </c>
      <c r="I269" s="201">
        <f>I270+I271</f>
        <v>0</v>
      </c>
      <c r="J269" s="201">
        <f>J270+J271</f>
        <v>0</v>
      </c>
      <c r="K269" s="201">
        <f>K270+K271</f>
        <v>0</v>
      </c>
      <c r="L269" s="201">
        <f>L270+L271</f>
        <v>0</v>
      </c>
    </row>
    <row r="270" spans="1:13" ht="27" hidden="1" customHeight="1">
      <c r="A270" s="212">
        <v>3</v>
      </c>
      <c r="B270" s="213">
        <v>2</v>
      </c>
      <c r="C270" s="213">
        <v>1</v>
      </c>
      <c r="D270" s="213">
        <v>7</v>
      </c>
      <c r="E270" s="213">
        <v>1</v>
      </c>
      <c r="F270" s="215">
        <v>1</v>
      </c>
      <c r="G270" s="214" t="s">
        <v>111</v>
      </c>
      <c r="H270" s="192">
        <v>237</v>
      </c>
      <c r="I270" s="219">
        <v>0</v>
      </c>
      <c r="J270" s="220">
        <v>0</v>
      </c>
      <c r="K270" s="220">
        <v>0</v>
      </c>
      <c r="L270" s="220">
        <v>0</v>
      </c>
      <c r="M270"/>
    </row>
    <row r="271" spans="1:13" ht="24.75" hidden="1" customHeight="1">
      <c r="A271" s="212">
        <v>3</v>
      </c>
      <c r="B271" s="213">
        <v>2</v>
      </c>
      <c r="C271" s="213">
        <v>1</v>
      </c>
      <c r="D271" s="213">
        <v>7</v>
      </c>
      <c r="E271" s="213">
        <v>1</v>
      </c>
      <c r="F271" s="215">
        <v>2</v>
      </c>
      <c r="G271" s="214" t="s">
        <v>110</v>
      </c>
      <c r="H271" s="192">
        <v>238</v>
      </c>
      <c r="I271" s="220">
        <v>0</v>
      </c>
      <c r="J271" s="220">
        <v>0</v>
      </c>
      <c r="K271" s="220">
        <v>0</v>
      </c>
      <c r="L271" s="220">
        <v>0</v>
      </c>
      <c r="M271"/>
    </row>
    <row r="272" spans="1:13" ht="38.25" hidden="1" customHeight="1">
      <c r="A272" s="212">
        <v>3</v>
      </c>
      <c r="B272" s="213">
        <v>2</v>
      </c>
      <c r="C272" s="213">
        <v>2</v>
      </c>
      <c r="D272" s="275"/>
      <c r="E272" s="275"/>
      <c r="F272" s="276"/>
      <c r="G272" s="214" t="s">
        <v>123</v>
      </c>
      <c r="H272" s="192">
        <v>239</v>
      </c>
      <c r="I272" s="201">
        <f>SUM(I273+I282+I286+I290+I294+I297+I300)</f>
        <v>0</v>
      </c>
      <c r="J272" s="243">
        <f>SUM(J273+J282+J286+J290+J294+J297+J300)</f>
        <v>0</v>
      </c>
      <c r="K272" s="202">
        <f>SUM(K273+K282+K286+K290+K294+K297+K300)</f>
        <v>0</v>
      </c>
      <c r="L272" s="202">
        <f>SUM(L273+L282+L286+L290+L294+L297+L300)</f>
        <v>0</v>
      </c>
      <c r="M272"/>
    </row>
    <row r="273" spans="1:13" hidden="1">
      <c r="A273" s="212">
        <v>3</v>
      </c>
      <c r="B273" s="213">
        <v>2</v>
      </c>
      <c r="C273" s="213">
        <v>2</v>
      </c>
      <c r="D273" s="213">
        <v>1</v>
      </c>
      <c r="E273" s="213"/>
      <c r="F273" s="215"/>
      <c r="G273" s="214" t="s">
        <v>107</v>
      </c>
      <c r="H273" s="192">
        <v>240</v>
      </c>
      <c r="I273" s="201">
        <f>I274</f>
        <v>0</v>
      </c>
      <c r="J273" s="201">
        <f>J274</f>
        <v>0</v>
      </c>
      <c r="K273" s="201">
        <f>K274</f>
        <v>0</v>
      </c>
      <c r="L273" s="201">
        <f>L274</f>
        <v>0</v>
      </c>
    </row>
    <row r="274" spans="1:13" hidden="1">
      <c r="A274" s="216">
        <v>3</v>
      </c>
      <c r="B274" s="212">
        <v>2</v>
      </c>
      <c r="C274" s="213">
        <v>2</v>
      </c>
      <c r="D274" s="213">
        <v>1</v>
      </c>
      <c r="E274" s="213">
        <v>1</v>
      </c>
      <c r="F274" s="215"/>
      <c r="G274" s="214" t="s">
        <v>102</v>
      </c>
      <c r="H274" s="192">
        <v>241</v>
      </c>
      <c r="I274" s="201">
        <f>SUM(I275)</f>
        <v>0</v>
      </c>
      <c r="J274" s="201">
        <f>SUM(J275)</f>
        <v>0</v>
      </c>
      <c r="K274" s="201">
        <f>SUM(K275)</f>
        <v>0</v>
      </c>
      <c r="L274" s="201">
        <f>SUM(L275)</f>
        <v>0</v>
      </c>
    </row>
    <row r="275" spans="1:13" hidden="1">
      <c r="A275" s="216">
        <v>3</v>
      </c>
      <c r="B275" s="212">
        <v>2</v>
      </c>
      <c r="C275" s="213">
        <v>2</v>
      </c>
      <c r="D275" s="213">
        <v>1</v>
      </c>
      <c r="E275" s="213">
        <v>1</v>
      </c>
      <c r="F275" s="215">
        <v>1</v>
      </c>
      <c r="G275" s="214" t="s">
        <v>102</v>
      </c>
      <c r="H275" s="192">
        <v>242</v>
      </c>
      <c r="I275" s="220">
        <v>0</v>
      </c>
      <c r="J275" s="220">
        <v>0</v>
      </c>
      <c r="K275" s="220">
        <v>0</v>
      </c>
      <c r="L275" s="220">
        <v>0</v>
      </c>
    </row>
    <row r="276" spans="1:13" ht="24" hidden="1" customHeight="1">
      <c r="A276" s="216">
        <v>3</v>
      </c>
      <c r="B276" s="212">
        <v>2</v>
      </c>
      <c r="C276" s="213">
        <v>2</v>
      </c>
      <c r="D276" s="213">
        <v>1</v>
      </c>
      <c r="E276" s="213">
        <v>2</v>
      </c>
      <c r="F276" s="215"/>
      <c r="G276" s="214" t="s">
        <v>101</v>
      </c>
      <c r="H276" s="192">
        <v>243</v>
      </c>
      <c r="I276" s="201">
        <f>SUM(I277:I278)</f>
        <v>0</v>
      </c>
      <c r="J276" s="201">
        <f>SUM(J277:J278)</f>
        <v>0</v>
      </c>
      <c r="K276" s="201">
        <f>SUM(K277:K278)</f>
        <v>0</v>
      </c>
      <c r="L276" s="201">
        <f>SUM(L277:L278)</f>
        <v>0</v>
      </c>
      <c r="M276"/>
    </row>
    <row r="277" spans="1:13" ht="24" hidden="1" customHeight="1">
      <c r="A277" s="216">
        <v>3</v>
      </c>
      <c r="B277" s="212">
        <v>2</v>
      </c>
      <c r="C277" s="213">
        <v>2</v>
      </c>
      <c r="D277" s="213">
        <v>1</v>
      </c>
      <c r="E277" s="213">
        <v>2</v>
      </c>
      <c r="F277" s="215">
        <v>1</v>
      </c>
      <c r="G277" s="214" t="s">
        <v>100</v>
      </c>
      <c r="H277" s="192">
        <v>244</v>
      </c>
      <c r="I277" s="220">
        <v>0</v>
      </c>
      <c r="J277" s="219">
        <v>0</v>
      </c>
      <c r="K277" s="220">
        <v>0</v>
      </c>
      <c r="L277" s="220">
        <v>0</v>
      </c>
      <c r="M277"/>
    </row>
    <row r="278" spans="1:13" ht="32.25" hidden="1" customHeight="1">
      <c r="A278" s="216">
        <v>3</v>
      </c>
      <c r="B278" s="212">
        <v>2</v>
      </c>
      <c r="C278" s="213">
        <v>2</v>
      </c>
      <c r="D278" s="213">
        <v>1</v>
      </c>
      <c r="E278" s="213">
        <v>2</v>
      </c>
      <c r="F278" s="215">
        <v>2</v>
      </c>
      <c r="G278" s="214" t="s">
        <v>99</v>
      </c>
      <c r="H278" s="192">
        <v>245</v>
      </c>
      <c r="I278" s="220">
        <v>0</v>
      </c>
      <c r="J278" s="219">
        <v>0</v>
      </c>
      <c r="K278" s="220">
        <v>0</v>
      </c>
      <c r="L278" s="220">
        <v>0</v>
      </c>
      <c r="M278"/>
    </row>
    <row r="279" spans="1:13" ht="27" hidden="1" customHeight="1">
      <c r="A279" s="216">
        <v>3</v>
      </c>
      <c r="B279" s="212">
        <v>2</v>
      </c>
      <c r="C279" s="213">
        <v>2</v>
      </c>
      <c r="D279" s="213">
        <v>1</v>
      </c>
      <c r="E279" s="213">
        <v>3</v>
      </c>
      <c r="F279" s="215"/>
      <c r="G279" s="214" t="s">
        <v>98</v>
      </c>
      <c r="H279" s="192">
        <v>246</v>
      </c>
      <c r="I279" s="201">
        <f>SUM(I280:I281)</f>
        <v>0</v>
      </c>
      <c r="J279" s="201">
        <f>SUM(J280:J281)</f>
        <v>0</v>
      </c>
      <c r="K279" s="201">
        <f>SUM(K280:K281)</f>
        <v>0</v>
      </c>
      <c r="L279" s="201">
        <f>SUM(L280:L281)</f>
        <v>0</v>
      </c>
      <c r="M279"/>
    </row>
    <row r="280" spans="1:13" ht="27.75" hidden="1" customHeight="1">
      <c r="A280" s="216">
        <v>3</v>
      </c>
      <c r="B280" s="212">
        <v>2</v>
      </c>
      <c r="C280" s="213">
        <v>2</v>
      </c>
      <c r="D280" s="213">
        <v>1</v>
      </c>
      <c r="E280" s="213">
        <v>3</v>
      </c>
      <c r="F280" s="215">
        <v>1</v>
      </c>
      <c r="G280" s="214" t="s">
        <v>97</v>
      </c>
      <c r="H280" s="192">
        <v>247</v>
      </c>
      <c r="I280" s="220">
        <v>0</v>
      </c>
      <c r="J280" s="219">
        <v>0</v>
      </c>
      <c r="K280" s="220">
        <v>0</v>
      </c>
      <c r="L280" s="220">
        <v>0</v>
      </c>
      <c r="M280"/>
    </row>
    <row r="281" spans="1:13" ht="27" hidden="1" customHeight="1">
      <c r="A281" s="216">
        <v>3</v>
      </c>
      <c r="B281" s="212">
        <v>2</v>
      </c>
      <c r="C281" s="213">
        <v>2</v>
      </c>
      <c r="D281" s="213">
        <v>1</v>
      </c>
      <c r="E281" s="213">
        <v>3</v>
      </c>
      <c r="F281" s="215">
        <v>2</v>
      </c>
      <c r="G281" s="214" t="s">
        <v>96</v>
      </c>
      <c r="H281" s="192">
        <v>248</v>
      </c>
      <c r="I281" s="220">
        <v>0</v>
      </c>
      <c r="J281" s="219">
        <v>0</v>
      </c>
      <c r="K281" s="220">
        <v>0</v>
      </c>
      <c r="L281" s="220">
        <v>0</v>
      </c>
      <c r="M281"/>
    </row>
    <row r="282" spans="1:13" ht="25.5" hidden="1" customHeight="1">
      <c r="A282" s="216">
        <v>3</v>
      </c>
      <c r="B282" s="212">
        <v>2</v>
      </c>
      <c r="C282" s="213">
        <v>2</v>
      </c>
      <c r="D282" s="213">
        <v>2</v>
      </c>
      <c r="E282" s="213"/>
      <c r="F282" s="215"/>
      <c r="G282" s="214" t="s">
        <v>122</v>
      </c>
      <c r="H282" s="192">
        <v>249</v>
      </c>
      <c r="I282" s="201">
        <f>I283</f>
        <v>0</v>
      </c>
      <c r="J282" s="202">
        <f>J283</f>
        <v>0</v>
      </c>
      <c r="K282" s="201">
        <f>K283</f>
        <v>0</v>
      </c>
      <c r="L282" s="202">
        <f>L283</f>
        <v>0</v>
      </c>
      <c r="M282"/>
    </row>
    <row r="283" spans="1:13" ht="32.25" hidden="1" customHeight="1">
      <c r="A283" s="212">
        <v>3</v>
      </c>
      <c r="B283" s="213">
        <v>2</v>
      </c>
      <c r="C283" s="205">
        <v>2</v>
      </c>
      <c r="D283" s="205">
        <v>2</v>
      </c>
      <c r="E283" s="205">
        <v>1</v>
      </c>
      <c r="F283" s="208"/>
      <c r="G283" s="214" t="s">
        <v>122</v>
      </c>
      <c r="H283" s="192">
        <v>250</v>
      </c>
      <c r="I283" s="223">
        <f>SUM(I284:I285)</f>
        <v>0</v>
      </c>
      <c r="J283" s="245">
        <f>SUM(J284:J285)</f>
        <v>0</v>
      </c>
      <c r="K283" s="224">
        <f>SUM(K284:K285)</f>
        <v>0</v>
      </c>
      <c r="L283" s="224">
        <f>SUM(L284:L285)</f>
        <v>0</v>
      </c>
      <c r="M283"/>
    </row>
    <row r="284" spans="1:13" ht="25.5" hidden="1" customHeight="1">
      <c r="A284" s="212">
        <v>3</v>
      </c>
      <c r="B284" s="213">
        <v>2</v>
      </c>
      <c r="C284" s="213">
        <v>2</v>
      </c>
      <c r="D284" s="213">
        <v>2</v>
      </c>
      <c r="E284" s="213">
        <v>1</v>
      </c>
      <c r="F284" s="215">
        <v>1</v>
      </c>
      <c r="G284" s="214" t="s">
        <v>121</v>
      </c>
      <c r="H284" s="192">
        <v>251</v>
      </c>
      <c r="I284" s="220">
        <v>0</v>
      </c>
      <c r="J284" s="220">
        <v>0</v>
      </c>
      <c r="K284" s="220">
        <v>0</v>
      </c>
      <c r="L284" s="220">
        <v>0</v>
      </c>
      <c r="M284"/>
    </row>
    <row r="285" spans="1:13" ht="25.5" hidden="1" customHeight="1">
      <c r="A285" s="212">
        <v>3</v>
      </c>
      <c r="B285" s="213">
        <v>2</v>
      </c>
      <c r="C285" s="213">
        <v>2</v>
      </c>
      <c r="D285" s="213">
        <v>2</v>
      </c>
      <c r="E285" s="213">
        <v>1</v>
      </c>
      <c r="F285" s="215">
        <v>2</v>
      </c>
      <c r="G285" s="216" t="s">
        <v>120</v>
      </c>
      <c r="H285" s="192">
        <v>252</v>
      </c>
      <c r="I285" s="220">
        <v>0</v>
      </c>
      <c r="J285" s="220">
        <v>0</v>
      </c>
      <c r="K285" s="220">
        <v>0</v>
      </c>
      <c r="L285" s="220">
        <v>0</v>
      </c>
      <c r="M285"/>
    </row>
    <row r="286" spans="1:13" ht="25.5" hidden="1" customHeight="1">
      <c r="A286" s="212">
        <v>3</v>
      </c>
      <c r="B286" s="213">
        <v>2</v>
      </c>
      <c r="C286" s="213">
        <v>2</v>
      </c>
      <c r="D286" s="213">
        <v>3</v>
      </c>
      <c r="E286" s="213"/>
      <c r="F286" s="215"/>
      <c r="G286" s="214" t="s">
        <v>119</v>
      </c>
      <c r="H286" s="192">
        <v>253</v>
      </c>
      <c r="I286" s="201">
        <f>I287</f>
        <v>0</v>
      </c>
      <c r="J286" s="243">
        <f>J287</f>
        <v>0</v>
      </c>
      <c r="K286" s="202">
        <f>K287</f>
        <v>0</v>
      </c>
      <c r="L286" s="202">
        <f>L287</f>
        <v>0</v>
      </c>
      <c r="M286"/>
    </row>
    <row r="287" spans="1:13" ht="30" hidden="1" customHeight="1">
      <c r="A287" s="207">
        <v>3</v>
      </c>
      <c r="B287" s="213">
        <v>2</v>
      </c>
      <c r="C287" s="213">
        <v>2</v>
      </c>
      <c r="D287" s="213">
        <v>3</v>
      </c>
      <c r="E287" s="213">
        <v>1</v>
      </c>
      <c r="F287" s="215"/>
      <c r="G287" s="214" t="s">
        <v>119</v>
      </c>
      <c r="H287" s="192">
        <v>254</v>
      </c>
      <c r="I287" s="201">
        <f>I288+I289</f>
        <v>0</v>
      </c>
      <c r="J287" s="201">
        <f>J288+J289</f>
        <v>0</v>
      </c>
      <c r="K287" s="201">
        <f>K288+K289</f>
        <v>0</v>
      </c>
      <c r="L287" s="201">
        <f>L288+L289</f>
        <v>0</v>
      </c>
      <c r="M287"/>
    </row>
    <row r="288" spans="1:13" ht="31.5" hidden="1" customHeight="1">
      <c r="A288" s="207">
        <v>3</v>
      </c>
      <c r="B288" s="213">
        <v>2</v>
      </c>
      <c r="C288" s="213">
        <v>2</v>
      </c>
      <c r="D288" s="213">
        <v>3</v>
      </c>
      <c r="E288" s="213">
        <v>1</v>
      </c>
      <c r="F288" s="215">
        <v>1</v>
      </c>
      <c r="G288" s="214" t="s">
        <v>118</v>
      </c>
      <c r="H288" s="192">
        <v>255</v>
      </c>
      <c r="I288" s="220">
        <v>0</v>
      </c>
      <c r="J288" s="220">
        <v>0</v>
      </c>
      <c r="K288" s="220">
        <v>0</v>
      </c>
      <c r="L288" s="220">
        <v>0</v>
      </c>
      <c r="M288"/>
    </row>
    <row r="289" spans="1:13" ht="25.5" hidden="1" customHeight="1">
      <c r="A289" s="207">
        <v>3</v>
      </c>
      <c r="B289" s="213">
        <v>2</v>
      </c>
      <c r="C289" s="213">
        <v>2</v>
      </c>
      <c r="D289" s="213">
        <v>3</v>
      </c>
      <c r="E289" s="213">
        <v>1</v>
      </c>
      <c r="F289" s="215">
        <v>2</v>
      </c>
      <c r="G289" s="214" t="s">
        <v>117</v>
      </c>
      <c r="H289" s="192">
        <v>256</v>
      </c>
      <c r="I289" s="220">
        <v>0</v>
      </c>
      <c r="J289" s="220">
        <v>0</v>
      </c>
      <c r="K289" s="220">
        <v>0</v>
      </c>
      <c r="L289" s="220">
        <v>0</v>
      </c>
      <c r="M289"/>
    </row>
    <row r="290" spans="1:13" ht="27" hidden="1" customHeight="1">
      <c r="A290" s="212">
        <v>3</v>
      </c>
      <c r="B290" s="213">
        <v>2</v>
      </c>
      <c r="C290" s="213">
        <v>2</v>
      </c>
      <c r="D290" s="213">
        <v>4</v>
      </c>
      <c r="E290" s="213"/>
      <c r="F290" s="215"/>
      <c r="G290" s="214" t="s">
        <v>116</v>
      </c>
      <c r="H290" s="192">
        <v>257</v>
      </c>
      <c r="I290" s="201">
        <f>I291</f>
        <v>0</v>
      </c>
      <c r="J290" s="243">
        <f>J291</f>
        <v>0</v>
      </c>
      <c r="K290" s="202">
        <f>K291</f>
        <v>0</v>
      </c>
      <c r="L290" s="202">
        <f>L291</f>
        <v>0</v>
      </c>
      <c r="M290"/>
    </row>
    <row r="291" spans="1:13" hidden="1">
      <c r="A291" s="212">
        <v>3</v>
      </c>
      <c r="B291" s="213">
        <v>2</v>
      </c>
      <c r="C291" s="213">
        <v>2</v>
      </c>
      <c r="D291" s="213">
        <v>4</v>
      </c>
      <c r="E291" s="213">
        <v>1</v>
      </c>
      <c r="F291" s="215"/>
      <c r="G291" s="214" t="s">
        <v>116</v>
      </c>
      <c r="H291" s="192">
        <v>258</v>
      </c>
      <c r="I291" s="201">
        <f>SUM(I292:I293)</f>
        <v>0</v>
      </c>
      <c r="J291" s="243">
        <f>SUM(J292:J293)</f>
        <v>0</v>
      </c>
      <c r="K291" s="202">
        <f>SUM(K292:K293)</f>
        <v>0</v>
      </c>
      <c r="L291" s="202">
        <f>SUM(L292:L293)</f>
        <v>0</v>
      </c>
    </row>
    <row r="292" spans="1:13" ht="30.75" hidden="1" customHeight="1">
      <c r="A292" s="212">
        <v>3</v>
      </c>
      <c r="B292" s="213">
        <v>2</v>
      </c>
      <c r="C292" s="213">
        <v>2</v>
      </c>
      <c r="D292" s="213">
        <v>4</v>
      </c>
      <c r="E292" s="213">
        <v>1</v>
      </c>
      <c r="F292" s="215">
        <v>1</v>
      </c>
      <c r="G292" s="214" t="s">
        <v>115</v>
      </c>
      <c r="H292" s="192">
        <v>259</v>
      </c>
      <c r="I292" s="220">
        <v>0</v>
      </c>
      <c r="J292" s="220">
        <v>0</v>
      </c>
      <c r="K292" s="220">
        <v>0</v>
      </c>
      <c r="L292" s="220">
        <v>0</v>
      </c>
      <c r="M292"/>
    </row>
    <row r="293" spans="1:13" ht="27.75" hidden="1" customHeight="1">
      <c r="A293" s="207">
        <v>3</v>
      </c>
      <c r="B293" s="205">
        <v>2</v>
      </c>
      <c r="C293" s="205">
        <v>2</v>
      </c>
      <c r="D293" s="205">
        <v>4</v>
      </c>
      <c r="E293" s="205">
        <v>1</v>
      </c>
      <c r="F293" s="208">
        <v>2</v>
      </c>
      <c r="G293" s="216" t="s">
        <v>114</v>
      </c>
      <c r="H293" s="192">
        <v>260</v>
      </c>
      <c r="I293" s="220">
        <v>0</v>
      </c>
      <c r="J293" s="220">
        <v>0</v>
      </c>
      <c r="K293" s="220">
        <v>0</v>
      </c>
      <c r="L293" s="220">
        <v>0</v>
      </c>
      <c r="M293"/>
    </row>
    <row r="294" spans="1:13" ht="28.5" hidden="1" customHeight="1">
      <c r="A294" s="212">
        <v>3</v>
      </c>
      <c r="B294" s="213">
        <v>2</v>
      </c>
      <c r="C294" s="213">
        <v>2</v>
      </c>
      <c r="D294" s="213">
        <v>5</v>
      </c>
      <c r="E294" s="213"/>
      <c r="F294" s="215"/>
      <c r="G294" s="214" t="s">
        <v>113</v>
      </c>
      <c r="H294" s="192">
        <v>261</v>
      </c>
      <c r="I294" s="201">
        <f t="shared" ref="I294:L295" si="26">I295</f>
        <v>0</v>
      </c>
      <c r="J294" s="243">
        <f t="shared" si="26"/>
        <v>0</v>
      </c>
      <c r="K294" s="202">
        <f t="shared" si="26"/>
        <v>0</v>
      </c>
      <c r="L294" s="202">
        <f t="shared" si="26"/>
        <v>0</v>
      </c>
      <c r="M294"/>
    </row>
    <row r="295" spans="1:13" ht="26.25" hidden="1" customHeight="1">
      <c r="A295" s="212">
        <v>3</v>
      </c>
      <c r="B295" s="213">
        <v>2</v>
      </c>
      <c r="C295" s="213">
        <v>2</v>
      </c>
      <c r="D295" s="213">
        <v>5</v>
      </c>
      <c r="E295" s="213">
        <v>1</v>
      </c>
      <c r="F295" s="215"/>
      <c r="G295" s="214" t="s">
        <v>113</v>
      </c>
      <c r="H295" s="192">
        <v>262</v>
      </c>
      <c r="I295" s="201">
        <f t="shared" si="26"/>
        <v>0</v>
      </c>
      <c r="J295" s="243">
        <f t="shared" si="26"/>
        <v>0</v>
      </c>
      <c r="K295" s="202">
        <f t="shared" si="26"/>
        <v>0</v>
      </c>
      <c r="L295" s="202">
        <f t="shared" si="26"/>
        <v>0</v>
      </c>
      <c r="M295"/>
    </row>
    <row r="296" spans="1:13" ht="26.25" hidden="1" customHeight="1">
      <c r="A296" s="212">
        <v>3</v>
      </c>
      <c r="B296" s="213">
        <v>2</v>
      </c>
      <c r="C296" s="213">
        <v>2</v>
      </c>
      <c r="D296" s="213">
        <v>5</v>
      </c>
      <c r="E296" s="213">
        <v>1</v>
      </c>
      <c r="F296" s="215">
        <v>1</v>
      </c>
      <c r="G296" s="214" t="s">
        <v>113</v>
      </c>
      <c r="H296" s="192">
        <v>263</v>
      </c>
      <c r="I296" s="220">
        <v>0</v>
      </c>
      <c r="J296" s="220">
        <v>0</v>
      </c>
      <c r="K296" s="220">
        <v>0</v>
      </c>
      <c r="L296" s="220">
        <v>0</v>
      </c>
      <c r="M296"/>
    </row>
    <row r="297" spans="1:13" ht="26.25" hidden="1" customHeight="1">
      <c r="A297" s="212">
        <v>3</v>
      </c>
      <c r="B297" s="213">
        <v>2</v>
      </c>
      <c r="C297" s="213">
        <v>2</v>
      </c>
      <c r="D297" s="213">
        <v>6</v>
      </c>
      <c r="E297" s="213"/>
      <c r="F297" s="215"/>
      <c r="G297" s="214" t="s">
        <v>85</v>
      </c>
      <c r="H297" s="192">
        <v>264</v>
      </c>
      <c r="I297" s="201">
        <f t="shared" ref="I297:L298" si="27">I298</f>
        <v>0</v>
      </c>
      <c r="J297" s="277">
        <f t="shared" si="27"/>
        <v>0</v>
      </c>
      <c r="K297" s="202">
        <f t="shared" si="27"/>
        <v>0</v>
      </c>
      <c r="L297" s="202">
        <f t="shared" si="27"/>
        <v>0</v>
      </c>
      <c r="M297"/>
    </row>
    <row r="298" spans="1:13" ht="30" hidden="1" customHeight="1">
      <c r="A298" s="212">
        <v>3</v>
      </c>
      <c r="B298" s="213">
        <v>2</v>
      </c>
      <c r="C298" s="213">
        <v>2</v>
      </c>
      <c r="D298" s="213">
        <v>6</v>
      </c>
      <c r="E298" s="213">
        <v>1</v>
      </c>
      <c r="F298" s="215"/>
      <c r="G298" s="214" t="s">
        <v>85</v>
      </c>
      <c r="H298" s="192">
        <v>265</v>
      </c>
      <c r="I298" s="201">
        <f t="shared" si="27"/>
        <v>0</v>
      </c>
      <c r="J298" s="277">
        <f t="shared" si="27"/>
        <v>0</v>
      </c>
      <c r="K298" s="202">
        <f t="shared" si="27"/>
        <v>0</v>
      </c>
      <c r="L298" s="202">
        <f t="shared" si="27"/>
        <v>0</v>
      </c>
      <c r="M298"/>
    </row>
    <row r="299" spans="1:13" ht="24.75" hidden="1" customHeight="1">
      <c r="A299" s="212">
        <v>3</v>
      </c>
      <c r="B299" s="235">
        <v>2</v>
      </c>
      <c r="C299" s="235">
        <v>2</v>
      </c>
      <c r="D299" s="213">
        <v>6</v>
      </c>
      <c r="E299" s="235">
        <v>1</v>
      </c>
      <c r="F299" s="236">
        <v>1</v>
      </c>
      <c r="G299" s="237" t="s">
        <v>85</v>
      </c>
      <c r="H299" s="192">
        <v>266</v>
      </c>
      <c r="I299" s="220">
        <v>0</v>
      </c>
      <c r="J299" s="220">
        <v>0</v>
      </c>
      <c r="K299" s="220">
        <v>0</v>
      </c>
      <c r="L299" s="220">
        <v>0</v>
      </c>
      <c r="M299"/>
    </row>
    <row r="300" spans="1:13" ht="29.25" hidden="1" customHeight="1">
      <c r="A300" s="216">
        <v>3</v>
      </c>
      <c r="B300" s="212">
        <v>2</v>
      </c>
      <c r="C300" s="213">
        <v>2</v>
      </c>
      <c r="D300" s="213">
        <v>7</v>
      </c>
      <c r="E300" s="213"/>
      <c r="F300" s="215"/>
      <c r="G300" s="214" t="s">
        <v>112</v>
      </c>
      <c r="H300" s="192">
        <v>267</v>
      </c>
      <c r="I300" s="201">
        <f>I301</f>
        <v>0</v>
      </c>
      <c r="J300" s="277">
        <f>J301</f>
        <v>0</v>
      </c>
      <c r="K300" s="202">
        <f>K301</f>
        <v>0</v>
      </c>
      <c r="L300" s="202">
        <f>L301</f>
        <v>0</v>
      </c>
      <c r="M300"/>
    </row>
    <row r="301" spans="1:13" ht="26.25" hidden="1" customHeight="1">
      <c r="A301" s="216">
        <v>3</v>
      </c>
      <c r="B301" s="212">
        <v>2</v>
      </c>
      <c r="C301" s="213">
        <v>2</v>
      </c>
      <c r="D301" s="213">
        <v>7</v>
      </c>
      <c r="E301" s="213">
        <v>1</v>
      </c>
      <c r="F301" s="215"/>
      <c r="G301" s="214" t="s">
        <v>112</v>
      </c>
      <c r="H301" s="192">
        <v>268</v>
      </c>
      <c r="I301" s="201">
        <f>I302+I303</f>
        <v>0</v>
      </c>
      <c r="J301" s="201">
        <f>J302+J303</f>
        <v>0</v>
      </c>
      <c r="K301" s="201">
        <f>K302+K303</f>
        <v>0</v>
      </c>
      <c r="L301" s="201">
        <f>L302+L303</f>
        <v>0</v>
      </c>
      <c r="M301"/>
    </row>
    <row r="302" spans="1:13" ht="27.75" hidden="1" customHeight="1">
      <c r="A302" s="216">
        <v>3</v>
      </c>
      <c r="B302" s="212">
        <v>2</v>
      </c>
      <c r="C302" s="212">
        <v>2</v>
      </c>
      <c r="D302" s="213">
        <v>7</v>
      </c>
      <c r="E302" s="213">
        <v>1</v>
      </c>
      <c r="F302" s="215">
        <v>1</v>
      </c>
      <c r="G302" s="214" t="s">
        <v>111</v>
      </c>
      <c r="H302" s="192">
        <v>269</v>
      </c>
      <c r="I302" s="220">
        <v>0</v>
      </c>
      <c r="J302" s="220">
        <v>0</v>
      </c>
      <c r="K302" s="220">
        <v>0</v>
      </c>
      <c r="L302" s="220">
        <v>0</v>
      </c>
      <c r="M302"/>
    </row>
    <row r="303" spans="1:13" ht="25.5" hidden="1" customHeight="1">
      <c r="A303" s="216">
        <v>3</v>
      </c>
      <c r="B303" s="212">
        <v>2</v>
      </c>
      <c r="C303" s="212">
        <v>2</v>
      </c>
      <c r="D303" s="213">
        <v>7</v>
      </c>
      <c r="E303" s="213">
        <v>1</v>
      </c>
      <c r="F303" s="215">
        <v>2</v>
      </c>
      <c r="G303" s="214" t="s">
        <v>110</v>
      </c>
      <c r="H303" s="192">
        <v>270</v>
      </c>
      <c r="I303" s="220">
        <v>0</v>
      </c>
      <c r="J303" s="220">
        <v>0</v>
      </c>
      <c r="K303" s="220">
        <v>0</v>
      </c>
      <c r="L303" s="220">
        <v>0</v>
      </c>
      <c r="M303"/>
    </row>
    <row r="304" spans="1:13" ht="30" hidden="1" customHeight="1">
      <c r="A304" s="221">
        <v>3</v>
      </c>
      <c r="B304" s="221">
        <v>3</v>
      </c>
      <c r="C304" s="197"/>
      <c r="D304" s="198"/>
      <c r="E304" s="198"/>
      <c r="F304" s="200"/>
      <c r="G304" s="199" t="s">
        <v>109</v>
      </c>
      <c r="H304" s="192">
        <v>271</v>
      </c>
      <c r="I304" s="201">
        <f>SUM(I305+I337)</f>
        <v>0</v>
      </c>
      <c r="J304" s="277">
        <f>SUM(J305+J337)</f>
        <v>0</v>
      </c>
      <c r="K304" s="202">
        <f>SUM(K305+K337)</f>
        <v>0</v>
      </c>
      <c r="L304" s="202">
        <f>SUM(L305+L337)</f>
        <v>0</v>
      </c>
      <c r="M304"/>
    </row>
    <row r="305" spans="1:13" ht="40.5" hidden="1" customHeight="1">
      <c r="A305" s="216">
        <v>3</v>
      </c>
      <c r="B305" s="216">
        <v>3</v>
      </c>
      <c r="C305" s="212">
        <v>1</v>
      </c>
      <c r="D305" s="213"/>
      <c r="E305" s="213"/>
      <c r="F305" s="215"/>
      <c r="G305" s="214" t="s">
        <v>108</v>
      </c>
      <c r="H305" s="192">
        <v>272</v>
      </c>
      <c r="I305" s="201">
        <f>SUM(I306+I315+I319+I323+I327+I330+I333)</f>
        <v>0</v>
      </c>
      <c r="J305" s="277">
        <f>SUM(J306+J315+J319+J323+J327+J330+J333)</f>
        <v>0</v>
      </c>
      <c r="K305" s="202">
        <f>SUM(K306+K315+K319+K323+K327+K330+K333)</f>
        <v>0</v>
      </c>
      <c r="L305" s="202">
        <f>SUM(L306+L315+L319+L323+L327+L330+L333)</f>
        <v>0</v>
      </c>
      <c r="M305"/>
    </row>
    <row r="306" spans="1:13" ht="29.25" hidden="1" customHeight="1">
      <c r="A306" s="216">
        <v>3</v>
      </c>
      <c r="B306" s="216">
        <v>3</v>
      </c>
      <c r="C306" s="212">
        <v>1</v>
      </c>
      <c r="D306" s="213">
        <v>1</v>
      </c>
      <c r="E306" s="213"/>
      <c r="F306" s="215"/>
      <c r="G306" s="214" t="s">
        <v>107</v>
      </c>
      <c r="H306" s="192">
        <v>273</v>
      </c>
      <c r="I306" s="201">
        <f>SUM(I307+I309+I312)</f>
        <v>0</v>
      </c>
      <c r="J306" s="201">
        <f>SUM(J307+J309+J312)</f>
        <v>0</v>
      </c>
      <c r="K306" s="201">
        <f>SUM(K307+K309+K312)</f>
        <v>0</v>
      </c>
      <c r="L306" s="201">
        <f>SUM(L307+L309+L312)</f>
        <v>0</v>
      </c>
      <c r="M306"/>
    </row>
    <row r="307" spans="1:13" ht="27" hidden="1" customHeight="1">
      <c r="A307" s="216">
        <v>3</v>
      </c>
      <c r="B307" s="216">
        <v>3</v>
      </c>
      <c r="C307" s="212">
        <v>1</v>
      </c>
      <c r="D307" s="213">
        <v>1</v>
      </c>
      <c r="E307" s="213">
        <v>1</v>
      </c>
      <c r="F307" s="215"/>
      <c r="G307" s="214" t="s">
        <v>102</v>
      </c>
      <c r="H307" s="192">
        <v>274</v>
      </c>
      <c r="I307" s="201">
        <f>SUM(I308:I308)</f>
        <v>0</v>
      </c>
      <c r="J307" s="277">
        <f>SUM(J308:J308)</f>
        <v>0</v>
      </c>
      <c r="K307" s="202">
        <f>SUM(K308:K308)</f>
        <v>0</v>
      </c>
      <c r="L307" s="202">
        <f>SUM(L308:L308)</f>
        <v>0</v>
      </c>
      <c r="M307"/>
    </row>
    <row r="308" spans="1:13" ht="28.5" hidden="1" customHeight="1">
      <c r="A308" s="216">
        <v>3</v>
      </c>
      <c r="B308" s="216">
        <v>3</v>
      </c>
      <c r="C308" s="212">
        <v>1</v>
      </c>
      <c r="D308" s="213">
        <v>1</v>
      </c>
      <c r="E308" s="213">
        <v>1</v>
      </c>
      <c r="F308" s="215">
        <v>1</v>
      </c>
      <c r="G308" s="214" t="s">
        <v>102</v>
      </c>
      <c r="H308" s="192">
        <v>275</v>
      </c>
      <c r="I308" s="220">
        <v>0</v>
      </c>
      <c r="J308" s="220">
        <v>0</v>
      </c>
      <c r="K308" s="220">
        <v>0</v>
      </c>
      <c r="L308" s="220">
        <v>0</v>
      </c>
      <c r="M308"/>
    </row>
    <row r="309" spans="1:13" ht="31.5" hidden="1" customHeight="1">
      <c r="A309" s="216">
        <v>3</v>
      </c>
      <c r="B309" s="216">
        <v>3</v>
      </c>
      <c r="C309" s="212">
        <v>1</v>
      </c>
      <c r="D309" s="213">
        <v>1</v>
      </c>
      <c r="E309" s="213">
        <v>2</v>
      </c>
      <c r="F309" s="215"/>
      <c r="G309" s="214" t="s">
        <v>101</v>
      </c>
      <c r="H309" s="192">
        <v>276</v>
      </c>
      <c r="I309" s="201">
        <f>SUM(I310:I311)</f>
        <v>0</v>
      </c>
      <c r="J309" s="201">
        <f>SUM(J310:J311)</f>
        <v>0</v>
      </c>
      <c r="K309" s="201">
        <f>SUM(K310:K311)</f>
        <v>0</v>
      </c>
      <c r="L309" s="201">
        <f>SUM(L310:L311)</f>
        <v>0</v>
      </c>
      <c r="M309"/>
    </row>
    <row r="310" spans="1:13" ht="25.5" hidden="1" customHeight="1">
      <c r="A310" s="216">
        <v>3</v>
      </c>
      <c r="B310" s="216">
        <v>3</v>
      </c>
      <c r="C310" s="212">
        <v>1</v>
      </c>
      <c r="D310" s="213">
        <v>1</v>
      </c>
      <c r="E310" s="213">
        <v>2</v>
      </c>
      <c r="F310" s="215">
        <v>1</v>
      </c>
      <c r="G310" s="214" t="s">
        <v>100</v>
      </c>
      <c r="H310" s="192">
        <v>277</v>
      </c>
      <c r="I310" s="220">
        <v>0</v>
      </c>
      <c r="J310" s="220">
        <v>0</v>
      </c>
      <c r="K310" s="220">
        <v>0</v>
      </c>
      <c r="L310" s="220">
        <v>0</v>
      </c>
      <c r="M310"/>
    </row>
    <row r="311" spans="1:13" ht="29.25" hidden="1" customHeight="1">
      <c r="A311" s="216">
        <v>3</v>
      </c>
      <c r="B311" s="216">
        <v>3</v>
      </c>
      <c r="C311" s="212">
        <v>1</v>
      </c>
      <c r="D311" s="213">
        <v>1</v>
      </c>
      <c r="E311" s="213">
        <v>2</v>
      </c>
      <c r="F311" s="215">
        <v>2</v>
      </c>
      <c r="G311" s="214" t="s">
        <v>99</v>
      </c>
      <c r="H311" s="192">
        <v>278</v>
      </c>
      <c r="I311" s="220">
        <v>0</v>
      </c>
      <c r="J311" s="220">
        <v>0</v>
      </c>
      <c r="K311" s="220">
        <v>0</v>
      </c>
      <c r="L311" s="220">
        <v>0</v>
      </c>
      <c r="M311"/>
    </row>
    <row r="312" spans="1:13" ht="28.5" hidden="1" customHeight="1">
      <c r="A312" s="216">
        <v>3</v>
      </c>
      <c r="B312" s="216">
        <v>3</v>
      </c>
      <c r="C312" s="212">
        <v>1</v>
      </c>
      <c r="D312" s="213">
        <v>1</v>
      </c>
      <c r="E312" s="213">
        <v>3</v>
      </c>
      <c r="F312" s="215"/>
      <c r="G312" s="214" t="s">
        <v>98</v>
      </c>
      <c r="H312" s="192">
        <v>279</v>
      </c>
      <c r="I312" s="201">
        <f>SUM(I313:I314)</f>
        <v>0</v>
      </c>
      <c r="J312" s="201">
        <f>SUM(J313:J314)</f>
        <v>0</v>
      </c>
      <c r="K312" s="201">
        <f>SUM(K313:K314)</f>
        <v>0</v>
      </c>
      <c r="L312" s="201">
        <f>SUM(L313:L314)</f>
        <v>0</v>
      </c>
      <c r="M312"/>
    </row>
    <row r="313" spans="1:13" ht="24.75" hidden="1" customHeight="1">
      <c r="A313" s="216">
        <v>3</v>
      </c>
      <c r="B313" s="216">
        <v>3</v>
      </c>
      <c r="C313" s="212">
        <v>1</v>
      </c>
      <c r="D313" s="213">
        <v>1</v>
      </c>
      <c r="E313" s="213">
        <v>3</v>
      </c>
      <c r="F313" s="215">
        <v>1</v>
      </c>
      <c r="G313" s="214" t="s">
        <v>97</v>
      </c>
      <c r="H313" s="192">
        <v>280</v>
      </c>
      <c r="I313" s="220">
        <v>0</v>
      </c>
      <c r="J313" s="220">
        <v>0</v>
      </c>
      <c r="K313" s="220">
        <v>0</v>
      </c>
      <c r="L313" s="220">
        <v>0</v>
      </c>
      <c r="M313"/>
    </row>
    <row r="314" spans="1:13" ht="22.5" hidden="1" customHeight="1">
      <c r="A314" s="216">
        <v>3</v>
      </c>
      <c r="B314" s="216">
        <v>3</v>
      </c>
      <c r="C314" s="212">
        <v>1</v>
      </c>
      <c r="D314" s="213">
        <v>1</v>
      </c>
      <c r="E314" s="213">
        <v>3</v>
      </c>
      <c r="F314" s="215">
        <v>2</v>
      </c>
      <c r="G314" s="214" t="s">
        <v>96</v>
      </c>
      <c r="H314" s="192">
        <v>281</v>
      </c>
      <c r="I314" s="220">
        <v>0</v>
      </c>
      <c r="J314" s="220">
        <v>0</v>
      </c>
      <c r="K314" s="220">
        <v>0</v>
      </c>
      <c r="L314" s="220">
        <v>0</v>
      </c>
      <c r="M314"/>
    </row>
    <row r="315" spans="1:13" hidden="1">
      <c r="A315" s="233">
        <v>3</v>
      </c>
      <c r="B315" s="207">
        <v>3</v>
      </c>
      <c r="C315" s="212">
        <v>1</v>
      </c>
      <c r="D315" s="213">
        <v>2</v>
      </c>
      <c r="E315" s="213"/>
      <c r="F315" s="215"/>
      <c r="G315" s="214" t="s">
        <v>95</v>
      </c>
      <c r="H315" s="192">
        <v>282</v>
      </c>
      <c r="I315" s="201">
        <f>I316</f>
        <v>0</v>
      </c>
      <c r="J315" s="277">
        <f>J316</f>
        <v>0</v>
      </c>
      <c r="K315" s="202">
        <f>K316</f>
        <v>0</v>
      </c>
      <c r="L315" s="202">
        <f>L316</f>
        <v>0</v>
      </c>
    </row>
    <row r="316" spans="1:13" ht="26.25" hidden="1" customHeight="1">
      <c r="A316" s="233">
        <v>3</v>
      </c>
      <c r="B316" s="233">
        <v>3</v>
      </c>
      <c r="C316" s="207">
        <v>1</v>
      </c>
      <c r="D316" s="205">
        <v>2</v>
      </c>
      <c r="E316" s="205">
        <v>1</v>
      </c>
      <c r="F316" s="208"/>
      <c r="G316" s="214" t="s">
        <v>95</v>
      </c>
      <c r="H316" s="192">
        <v>283</v>
      </c>
      <c r="I316" s="223">
        <f>SUM(I317:I318)</f>
        <v>0</v>
      </c>
      <c r="J316" s="278">
        <f>SUM(J317:J318)</f>
        <v>0</v>
      </c>
      <c r="K316" s="224">
        <f>SUM(K317:K318)</f>
        <v>0</v>
      </c>
      <c r="L316" s="224">
        <f>SUM(L317:L318)</f>
        <v>0</v>
      </c>
      <c r="M316"/>
    </row>
    <row r="317" spans="1:13" ht="25.5" hidden="1" customHeight="1">
      <c r="A317" s="216">
        <v>3</v>
      </c>
      <c r="B317" s="216">
        <v>3</v>
      </c>
      <c r="C317" s="212">
        <v>1</v>
      </c>
      <c r="D317" s="213">
        <v>2</v>
      </c>
      <c r="E317" s="213">
        <v>1</v>
      </c>
      <c r="F317" s="215">
        <v>1</v>
      </c>
      <c r="G317" s="214" t="s">
        <v>94</v>
      </c>
      <c r="H317" s="192">
        <v>284</v>
      </c>
      <c r="I317" s="220">
        <v>0</v>
      </c>
      <c r="J317" s="220">
        <v>0</v>
      </c>
      <c r="K317" s="220">
        <v>0</v>
      </c>
      <c r="L317" s="220">
        <v>0</v>
      </c>
      <c r="M317"/>
    </row>
    <row r="318" spans="1:13" ht="24" hidden="1" customHeight="1">
      <c r="A318" s="225">
        <v>3</v>
      </c>
      <c r="B318" s="261">
        <v>3</v>
      </c>
      <c r="C318" s="234">
        <v>1</v>
      </c>
      <c r="D318" s="235">
        <v>2</v>
      </c>
      <c r="E318" s="235">
        <v>1</v>
      </c>
      <c r="F318" s="236">
        <v>2</v>
      </c>
      <c r="G318" s="237" t="s">
        <v>93</v>
      </c>
      <c r="H318" s="192">
        <v>285</v>
      </c>
      <c r="I318" s="220">
        <v>0</v>
      </c>
      <c r="J318" s="220">
        <v>0</v>
      </c>
      <c r="K318" s="220">
        <v>0</v>
      </c>
      <c r="L318" s="220">
        <v>0</v>
      </c>
      <c r="M318"/>
    </row>
    <row r="319" spans="1:13" ht="27.75" hidden="1" customHeight="1">
      <c r="A319" s="212">
        <v>3</v>
      </c>
      <c r="B319" s="214">
        <v>3</v>
      </c>
      <c r="C319" s="212">
        <v>1</v>
      </c>
      <c r="D319" s="213">
        <v>3</v>
      </c>
      <c r="E319" s="213"/>
      <c r="F319" s="215"/>
      <c r="G319" s="214" t="s">
        <v>92</v>
      </c>
      <c r="H319" s="192">
        <v>286</v>
      </c>
      <c r="I319" s="201">
        <f>I320</f>
        <v>0</v>
      </c>
      <c r="J319" s="277">
        <f>J320</f>
        <v>0</v>
      </c>
      <c r="K319" s="202">
        <f>K320</f>
        <v>0</v>
      </c>
      <c r="L319" s="202">
        <f>L320</f>
        <v>0</v>
      </c>
      <c r="M319"/>
    </row>
    <row r="320" spans="1:13" ht="24" hidden="1" customHeight="1">
      <c r="A320" s="212">
        <v>3</v>
      </c>
      <c r="B320" s="237">
        <v>3</v>
      </c>
      <c r="C320" s="234">
        <v>1</v>
      </c>
      <c r="D320" s="235">
        <v>3</v>
      </c>
      <c r="E320" s="235">
        <v>1</v>
      </c>
      <c r="F320" s="236"/>
      <c r="G320" s="214" t="s">
        <v>92</v>
      </c>
      <c r="H320" s="192">
        <v>287</v>
      </c>
      <c r="I320" s="202">
        <f>I321+I322</f>
        <v>0</v>
      </c>
      <c r="J320" s="202">
        <f>J321+J322</f>
        <v>0</v>
      </c>
      <c r="K320" s="202">
        <f>K321+K322</f>
        <v>0</v>
      </c>
      <c r="L320" s="202">
        <f>L321+L322</f>
        <v>0</v>
      </c>
      <c r="M320"/>
    </row>
    <row r="321" spans="1:13" ht="27" hidden="1" customHeight="1">
      <c r="A321" s="212">
        <v>3</v>
      </c>
      <c r="B321" s="214">
        <v>3</v>
      </c>
      <c r="C321" s="212">
        <v>1</v>
      </c>
      <c r="D321" s="213">
        <v>3</v>
      </c>
      <c r="E321" s="213">
        <v>1</v>
      </c>
      <c r="F321" s="215">
        <v>1</v>
      </c>
      <c r="G321" s="214" t="s">
        <v>91</v>
      </c>
      <c r="H321" s="192">
        <v>288</v>
      </c>
      <c r="I321" s="266">
        <v>0</v>
      </c>
      <c r="J321" s="266">
        <v>0</v>
      </c>
      <c r="K321" s="266">
        <v>0</v>
      </c>
      <c r="L321" s="265">
        <v>0</v>
      </c>
      <c r="M321"/>
    </row>
    <row r="322" spans="1:13" ht="26.25" hidden="1" customHeight="1">
      <c r="A322" s="212">
        <v>3</v>
      </c>
      <c r="B322" s="214">
        <v>3</v>
      </c>
      <c r="C322" s="212">
        <v>1</v>
      </c>
      <c r="D322" s="213">
        <v>3</v>
      </c>
      <c r="E322" s="213">
        <v>1</v>
      </c>
      <c r="F322" s="215">
        <v>2</v>
      </c>
      <c r="G322" s="214" t="s">
        <v>90</v>
      </c>
      <c r="H322" s="192">
        <v>289</v>
      </c>
      <c r="I322" s="220">
        <v>0</v>
      </c>
      <c r="J322" s="220">
        <v>0</v>
      </c>
      <c r="K322" s="220">
        <v>0</v>
      </c>
      <c r="L322" s="220">
        <v>0</v>
      </c>
      <c r="M322"/>
    </row>
    <row r="323" spans="1:13" hidden="1">
      <c r="A323" s="212">
        <v>3</v>
      </c>
      <c r="B323" s="214">
        <v>3</v>
      </c>
      <c r="C323" s="212">
        <v>1</v>
      </c>
      <c r="D323" s="213">
        <v>4</v>
      </c>
      <c r="E323" s="213"/>
      <c r="F323" s="215"/>
      <c r="G323" s="214" t="s">
        <v>89</v>
      </c>
      <c r="H323" s="192">
        <v>290</v>
      </c>
      <c r="I323" s="201">
        <f>I324</f>
        <v>0</v>
      </c>
      <c r="J323" s="277">
        <f>J324</f>
        <v>0</v>
      </c>
      <c r="K323" s="202">
        <f>K324</f>
        <v>0</v>
      </c>
      <c r="L323" s="202">
        <f>L324</f>
        <v>0</v>
      </c>
    </row>
    <row r="324" spans="1:13" ht="31.5" hidden="1" customHeight="1">
      <c r="A324" s="216">
        <v>3</v>
      </c>
      <c r="B324" s="212">
        <v>3</v>
      </c>
      <c r="C324" s="213">
        <v>1</v>
      </c>
      <c r="D324" s="213">
        <v>4</v>
      </c>
      <c r="E324" s="213">
        <v>1</v>
      </c>
      <c r="F324" s="215"/>
      <c r="G324" s="214" t="s">
        <v>89</v>
      </c>
      <c r="H324" s="192">
        <v>291</v>
      </c>
      <c r="I324" s="201">
        <f>SUM(I325:I326)</f>
        <v>0</v>
      </c>
      <c r="J324" s="201">
        <f>SUM(J325:J326)</f>
        <v>0</v>
      </c>
      <c r="K324" s="201">
        <f>SUM(K325:K326)</f>
        <v>0</v>
      </c>
      <c r="L324" s="201">
        <f>SUM(L325:L326)</f>
        <v>0</v>
      </c>
      <c r="M324"/>
    </row>
    <row r="325" spans="1:13" hidden="1">
      <c r="A325" s="216">
        <v>3</v>
      </c>
      <c r="B325" s="212">
        <v>3</v>
      </c>
      <c r="C325" s="213">
        <v>1</v>
      </c>
      <c r="D325" s="213">
        <v>4</v>
      </c>
      <c r="E325" s="213">
        <v>1</v>
      </c>
      <c r="F325" s="215">
        <v>1</v>
      </c>
      <c r="G325" s="214" t="s">
        <v>88</v>
      </c>
      <c r="H325" s="192">
        <v>292</v>
      </c>
      <c r="I325" s="219">
        <v>0</v>
      </c>
      <c r="J325" s="220">
        <v>0</v>
      </c>
      <c r="K325" s="220">
        <v>0</v>
      </c>
      <c r="L325" s="219">
        <v>0</v>
      </c>
    </row>
    <row r="326" spans="1:13" ht="30.75" hidden="1" customHeight="1">
      <c r="A326" s="212">
        <v>3</v>
      </c>
      <c r="B326" s="213">
        <v>3</v>
      </c>
      <c r="C326" s="213">
        <v>1</v>
      </c>
      <c r="D326" s="213">
        <v>4</v>
      </c>
      <c r="E326" s="213">
        <v>1</v>
      </c>
      <c r="F326" s="215">
        <v>2</v>
      </c>
      <c r="G326" s="214" t="s">
        <v>106</v>
      </c>
      <c r="H326" s="192">
        <v>293</v>
      </c>
      <c r="I326" s="220">
        <v>0</v>
      </c>
      <c r="J326" s="266">
        <v>0</v>
      </c>
      <c r="K326" s="266">
        <v>0</v>
      </c>
      <c r="L326" s="265">
        <v>0</v>
      </c>
      <c r="M326"/>
    </row>
    <row r="327" spans="1:13" ht="26.25" hidden="1" customHeight="1">
      <c r="A327" s="212">
        <v>3</v>
      </c>
      <c r="B327" s="213">
        <v>3</v>
      </c>
      <c r="C327" s="213">
        <v>1</v>
      </c>
      <c r="D327" s="213">
        <v>5</v>
      </c>
      <c r="E327" s="213"/>
      <c r="F327" s="215"/>
      <c r="G327" s="214" t="s">
        <v>86</v>
      </c>
      <c r="H327" s="192">
        <v>294</v>
      </c>
      <c r="I327" s="224">
        <f t="shared" ref="I327:L328" si="28">I328</f>
        <v>0</v>
      </c>
      <c r="J327" s="277">
        <f t="shared" si="28"/>
        <v>0</v>
      </c>
      <c r="K327" s="202">
        <f t="shared" si="28"/>
        <v>0</v>
      </c>
      <c r="L327" s="202">
        <f t="shared" si="28"/>
        <v>0</v>
      </c>
      <c r="M327"/>
    </row>
    <row r="328" spans="1:13" ht="30" hidden="1" customHeight="1">
      <c r="A328" s="207">
        <v>3</v>
      </c>
      <c r="B328" s="235">
        <v>3</v>
      </c>
      <c r="C328" s="235">
        <v>1</v>
      </c>
      <c r="D328" s="235">
        <v>5</v>
      </c>
      <c r="E328" s="235">
        <v>1</v>
      </c>
      <c r="F328" s="236"/>
      <c r="G328" s="214" t="s">
        <v>86</v>
      </c>
      <c r="H328" s="192">
        <v>295</v>
      </c>
      <c r="I328" s="202">
        <f t="shared" si="28"/>
        <v>0</v>
      </c>
      <c r="J328" s="278">
        <f t="shared" si="28"/>
        <v>0</v>
      </c>
      <c r="K328" s="224">
        <f t="shared" si="28"/>
        <v>0</v>
      </c>
      <c r="L328" s="224">
        <f t="shared" si="28"/>
        <v>0</v>
      </c>
      <c r="M328"/>
    </row>
    <row r="329" spans="1:13" ht="30" hidden="1" customHeight="1">
      <c r="A329" s="212">
        <v>3</v>
      </c>
      <c r="B329" s="213">
        <v>3</v>
      </c>
      <c r="C329" s="213">
        <v>1</v>
      </c>
      <c r="D329" s="213">
        <v>5</v>
      </c>
      <c r="E329" s="213">
        <v>1</v>
      </c>
      <c r="F329" s="215">
        <v>1</v>
      </c>
      <c r="G329" s="214" t="s">
        <v>105</v>
      </c>
      <c r="H329" s="192">
        <v>296</v>
      </c>
      <c r="I329" s="220">
        <v>0</v>
      </c>
      <c r="J329" s="266">
        <v>0</v>
      </c>
      <c r="K329" s="266">
        <v>0</v>
      </c>
      <c r="L329" s="265">
        <v>0</v>
      </c>
      <c r="M329"/>
    </row>
    <row r="330" spans="1:13" ht="30" hidden="1" customHeight="1">
      <c r="A330" s="212">
        <v>3</v>
      </c>
      <c r="B330" s="213">
        <v>3</v>
      </c>
      <c r="C330" s="213">
        <v>1</v>
      </c>
      <c r="D330" s="213">
        <v>6</v>
      </c>
      <c r="E330" s="213"/>
      <c r="F330" s="215"/>
      <c r="G330" s="214" t="s">
        <v>85</v>
      </c>
      <c r="H330" s="192">
        <v>297</v>
      </c>
      <c r="I330" s="202">
        <f t="shared" ref="I330:L331" si="29">I331</f>
        <v>0</v>
      </c>
      <c r="J330" s="277">
        <f t="shared" si="29"/>
        <v>0</v>
      </c>
      <c r="K330" s="202">
        <f t="shared" si="29"/>
        <v>0</v>
      </c>
      <c r="L330" s="202">
        <f t="shared" si="29"/>
        <v>0</v>
      </c>
      <c r="M330"/>
    </row>
    <row r="331" spans="1:13" ht="30" hidden="1" customHeight="1">
      <c r="A331" s="212">
        <v>3</v>
      </c>
      <c r="B331" s="213">
        <v>3</v>
      </c>
      <c r="C331" s="213">
        <v>1</v>
      </c>
      <c r="D331" s="213">
        <v>6</v>
      </c>
      <c r="E331" s="213">
        <v>1</v>
      </c>
      <c r="F331" s="215"/>
      <c r="G331" s="214" t="s">
        <v>85</v>
      </c>
      <c r="H331" s="192">
        <v>298</v>
      </c>
      <c r="I331" s="201">
        <f t="shared" si="29"/>
        <v>0</v>
      </c>
      <c r="J331" s="277">
        <f t="shared" si="29"/>
        <v>0</v>
      </c>
      <c r="K331" s="202">
        <f t="shared" si="29"/>
        <v>0</v>
      </c>
      <c r="L331" s="202">
        <f t="shared" si="29"/>
        <v>0</v>
      </c>
      <c r="M331"/>
    </row>
    <row r="332" spans="1:13" ht="25.5" hidden="1" customHeight="1">
      <c r="A332" s="212">
        <v>3</v>
      </c>
      <c r="B332" s="213">
        <v>3</v>
      </c>
      <c r="C332" s="213">
        <v>1</v>
      </c>
      <c r="D332" s="213">
        <v>6</v>
      </c>
      <c r="E332" s="213">
        <v>1</v>
      </c>
      <c r="F332" s="215">
        <v>1</v>
      </c>
      <c r="G332" s="214" t="s">
        <v>85</v>
      </c>
      <c r="H332" s="192">
        <v>299</v>
      </c>
      <c r="I332" s="266">
        <v>0</v>
      </c>
      <c r="J332" s="266">
        <v>0</v>
      </c>
      <c r="K332" s="266">
        <v>0</v>
      </c>
      <c r="L332" s="265">
        <v>0</v>
      </c>
      <c r="M332"/>
    </row>
    <row r="333" spans="1:13" ht="22.5" hidden="1" customHeight="1">
      <c r="A333" s="212">
        <v>3</v>
      </c>
      <c r="B333" s="213">
        <v>3</v>
      </c>
      <c r="C333" s="213">
        <v>1</v>
      </c>
      <c r="D333" s="213">
        <v>7</v>
      </c>
      <c r="E333" s="213"/>
      <c r="F333" s="215"/>
      <c r="G333" s="214" t="s">
        <v>84</v>
      </c>
      <c r="H333" s="192">
        <v>300</v>
      </c>
      <c r="I333" s="201">
        <f>I334</f>
        <v>0</v>
      </c>
      <c r="J333" s="277">
        <f>J334</f>
        <v>0</v>
      </c>
      <c r="K333" s="202">
        <f>K334</f>
        <v>0</v>
      </c>
      <c r="L333" s="202">
        <f>L334</f>
        <v>0</v>
      </c>
      <c r="M333"/>
    </row>
    <row r="334" spans="1:13" ht="25.5" hidden="1" customHeight="1">
      <c r="A334" s="212">
        <v>3</v>
      </c>
      <c r="B334" s="213">
        <v>3</v>
      </c>
      <c r="C334" s="213">
        <v>1</v>
      </c>
      <c r="D334" s="213">
        <v>7</v>
      </c>
      <c r="E334" s="213">
        <v>1</v>
      </c>
      <c r="F334" s="215"/>
      <c r="G334" s="214" t="s">
        <v>84</v>
      </c>
      <c r="H334" s="192">
        <v>301</v>
      </c>
      <c r="I334" s="201">
        <f>I335+I336</f>
        <v>0</v>
      </c>
      <c r="J334" s="201">
        <f>J335+J336</f>
        <v>0</v>
      </c>
      <c r="K334" s="201">
        <f>K335+K336</f>
        <v>0</v>
      </c>
      <c r="L334" s="201">
        <f>L335+L336</f>
        <v>0</v>
      </c>
      <c r="M334"/>
    </row>
    <row r="335" spans="1:13" ht="27" hidden="1" customHeight="1">
      <c r="A335" s="212">
        <v>3</v>
      </c>
      <c r="B335" s="213">
        <v>3</v>
      </c>
      <c r="C335" s="213">
        <v>1</v>
      </c>
      <c r="D335" s="213">
        <v>7</v>
      </c>
      <c r="E335" s="213">
        <v>1</v>
      </c>
      <c r="F335" s="215">
        <v>1</v>
      </c>
      <c r="G335" s="214" t="s">
        <v>83</v>
      </c>
      <c r="H335" s="192">
        <v>302</v>
      </c>
      <c r="I335" s="266">
        <v>0</v>
      </c>
      <c r="J335" s="266">
        <v>0</v>
      </c>
      <c r="K335" s="266">
        <v>0</v>
      </c>
      <c r="L335" s="265">
        <v>0</v>
      </c>
      <c r="M335"/>
    </row>
    <row r="336" spans="1:13" ht="27.75" hidden="1" customHeight="1">
      <c r="A336" s="212">
        <v>3</v>
      </c>
      <c r="B336" s="213">
        <v>3</v>
      </c>
      <c r="C336" s="213">
        <v>1</v>
      </c>
      <c r="D336" s="213">
        <v>7</v>
      </c>
      <c r="E336" s="213">
        <v>1</v>
      </c>
      <c r="F336" s="215">
        <v>2</v>
      </c>
      <c r="G336" s="214" t="s">
        <v>82</v>
      </c>
      <c r="H336" s="192">
        <v>303</v>
      </c>
      <c r="I336" s="220">
        <v>0</v>
      </c>
      <c r="J336" s="220">
        <v>0</v>
      </c>
      <c r="K336" s="220">
        <v>0</v>
      </c>
      <c r="L336" s="220">
        <v>0</v>
      </c>
      <c r="M336"/>
    </row>
    <row r="337" spans="1:16" ht="38.25" hidden="1" customHeight="1">
      <c r="A337" s="212">
        <v>3</v>
      </c>
      <c r="B337" s="213">
        <v>3</v>
      </c>
      <c r="C337" s="213">
        <v>2</v>
      </c>
      <c r="D337" s="213"/>
      <c r="E337" s="213"/>
      <c r="F337" s="215"/>
      <c r="G337" s="214" t="s">
        <v>104</v>
      </c>
      <c r="H337" s="192">
        <v>304</v>
      </c>
      <c r="I337" s="201">
        <f>SUM(I338+I347+I351+I355+I359+I362+I365)</f>
        <v>0</v>
      </c>
      <c r="J337" s="277">
        <f>SUM(J338+J347+J351+J355+J359+J362+J365)</f>
        <v>0</v>
      </c>
      <c r="K337" s="202">
        <f>SUM(K338+K347+K351+K355+K359+K362+K365)</f>
        <v>0</v>
      </c>
      <c r="L337" s="202">
        <f>SUM(L338+L347+L351+L355+L359+L362+L365)</f>
        <v>0</v>
      </c>
      <c r="M337"/>
    </row>
    <row r="338" spans="1:16" ht="30" hidden="1" customHeight="1">
      <c r="A338" s="212">
        <v>3</v>
      </c>
      <c r="B338" s="213">
        <v>3</v>
      </c>
      <c r="C338" s="213">
        <v>2</v>
      </c>
      <c r="D338" s="213">
        <v>1</v>
      </c>
      <c r="E338" s="213"/>
      <c r="F338" s="215"/>
      <c r="G338" s="214" t="s">
        <v>103</v>
      </c>
      <c r="H338" s="192">
        <v>305</v>
      </c>
      <c r="I338" s="201">
        <f>I339</f>
        <v>0</v>
      </c>
      <c r="J338" s="277">
        <f>J339</f>
        <v>0</v>
      </c>
      <c r="K338" s="202">
        <f>K339</f>
        <v>0</v>
      </c>
      <c r="L338" s="202">
        <f>L339</f>
        <v>0</v>
      </c>
      <c r="M338"/>
    </row>
    <row r="339" spans="1:16" hidden="1">
      <c r="A339" s="216">
        <v>3</v>
      </c>
      <c r="B339" s="212">
        <v>3</v>
      </c>
      <c r="C339" s="213">
        <v>2</v>
      </c>
      <c r="D339" s="214">
        <v>1</v>
      </c>
      <c r="E339" s="212">
        <v>1</v>
      </c>
      <c r="F339" s="215"/>
      <c r="G339" s="214" t="s">
        <v>103</v>
      </c>
      <c r="H339" s="192">
        <v>306</v>
      </c>
      <c r="I339" s="201">
        <f t="shared" ref="I339:P339" si="30">SUM(I340:I340)</f>
        <v>0</v>
      </c>
      <c r="J339" s="201">
        <f t="shared" si="30"/>
        <v>0</v>
      </c>
      <c r="K339" s="201">
        <f t="shared" si="30"/>
        <v>0</v>
      </c>
      <c r="L339" s="201">
        <f t="shared" si="30"/>
        <v>0</v>
      </c>
      <c r="M339" s="279">
        <f t="shared" si="30"/>
        <v>0</v>
      </c>
      <c r="N339" s="279">
        <f t="shared" si="30"/>
        <v>0</v>
      </c>
      <c r="O339" s="279">
        <f t="shared" si="30"/>
        <v>0</v>
      </c>
      <c r="P339" s="279">
        <f t="shared" si="30"/>
        <v>0</v>
      </c>
    </row>
    <row r="340" spans="1:16" ht="27.75" hidden="1" customHeight="1">
      <c r="A340" s="216">
        <v>3</v>
      </c>
      <c r="B340" s="212">
        <v>3</v>
      </c>
      <c r="C340" s="213">
        <v>2</v>
      </c>
      <c r="D340" s="214">
        <v>1</v>
      </c>
      <c r="E340" s="212">
        <v>1</v>
      </c>
      <c r="F340" s="215">
        <v>1</v>
      </c>
      <c r="G340" s="214" t="s">
        <v>102</v>
      </c>
      <c r="H340" s="192">
        <v>307</v>
      </c>
      <c r="I340" s="266">
        <v>0</v>
      </c>
      <c r="J340" s="266">
        <v>0</v>
      </c>
      <c r="K340" s="266">
        <v>0</v>
      </c>
      <c r="L340" s="265">
        <v>0</v>
      </c>
      <c r="M340"/>
    </row>
    <row r="341" spans="1:16" hidden="1">
      <c r="A341" s="216">
        <v>3</v>
      </c>
      <c r="B341" s="212">
        <v>3</v>
      </c>
      <c r="C341" s="213">
        <v>2</v>
      </c>
      <c r="D341" s="214">
        <v>1</v>
      </c>
      <c r="E341" s="212">
        <v>2</v>
      </c>
      <c r="F341" s="215"/>
      <c r="G341" s="237" t="s">
        <v>101</v>
      </c>
      <c r="H341" s="192">
        <v>308</v>
      </c>
      <c r="I341" s="201">
        <f>SUM(I342:I343)</f>
        <v>0</v>
      </c>
      <c r="J341" s="201">
        <f>SUM(J342:J343)</f>
        <v>0</v>
      </c>
      <c r="K341" s="201">
        <f>SUM(K342:K343)</f>
        <v>0</v>
      </c>
      <c r="L341" s="201">
        <f>SUM(L342:L343)</f>
        <v>0</v>
      </c>
    </row>
    <row r="342" spans="1:16" hidden="1">
      <c r="A342" s="216">
        <v>3</v>
      </c>
      <c r="B342" s="212">
        <v>3</v>
      </c>
      <c r="C342" s="213">
        <v>2</v>
      </c>
      <c r="D342" s="214">
        <v>1</v>
      </c>
      <c r="E342" s="212">
        <v>2</v>
      </c>
      <c r="F342" s="215">
        <v>1</v>
      </c>
      <c r="G342" s="237" t="s">
        <v>100</v>
      </c>
      <c r="H342" s="192">
        <v>309</v>
      </c>
      <c r="I342" s="266">
        <v>0</v>
      </c>
      <c r="J342" s="266">
        <v>0</v>
      </c>
      <c r="K342" s="266">
        <v>0</v>
      </c>
      <c r="L342" s="265">
        <v>0</v>
      </c>
    </row>
    <row r="343" spans="1:16" hidden="1">
      <c r="A343" s="216">
        <v>3</v>
      </c>
      <c r="B343" s="212">
        <v>3</v>
      </c>
      <c r="C343" s="213">
        <v>2</v>
      </c>
      <c r="D343" s="214">
        <v>1</v>
      </c>
      <c r="E343" s="212">
        <v>2</v>
      </c>
      <c r="F343" s="215">
        <v>2</v>
      </c>
      <c r="G343" s="237" t="s">
        <v>99</v>
      </c>
      <c r="H343" s="192">
        <v>310</v>
      </c>
      <c r="I343" s="220">
        <v>0</v>
      </c>
      <c r="J343" s="220">
        <v>0</v>
      </c>
      <c r="K343" s="220">
        <v>0</v>
      </c>
      <c r="L343" s="220">
        <v>0</v>
      </c>
    </row>
    <row r="344" spans="1:16" hidden="1">
      <c r="A344" s="216">
        <v>3</v>
      </c>
      <c r="B344" s="212">
        <v>3</v>
      </c>
      <c r="C344" s="213">
        <v>2</v>
      </c>
      <c r="D344" s="214">
        <v>1</v>
      </c>
      <c r="E344" s="212">
        <v>3</v>
      </c>
      <c r="F344" s="215"/>
      <c r="G344" s="237" t="s">
        <v>98</v>
      </c>
      <c r="H344" s="192">
        <v>311</v>
      </c>
      <c r="I344" s="201">
        <f>SUM(I345:I346)</f>
        <v>0</v>
      </c>
      <c r="J344" s="201">
        <f>SUM(J345:J346)</f>
        <v>0</v>
      </c>
      <c r="K344" s="201">
        <f>SUM(K345:K346)</f>
        <v>0</v>
      </c>
      <c r="L344" s="201">
        <f>SUM(L345:L346)</f>
        <v>0</v>
      </c>
    </row>
    <row r="345" spans="1:16" hidden="1">
      <c r="A345" s="216">
        <v>3</v>
      </c>
      <c r="B345" s="212">
        <v>3</v>
      </c>
      <c r="C345" s="213">
        <v>2</v>
      </c>
      <c r="D345" s="214">
        <v>1</v>
      </c>
      <c r="E345" s="212">
        <v>3</v>
      </c>
      <c r="F345" s="215">
        <v>1</v>
      </c>
      <c r="G345" s="237" t="s">
        <v>97</v>
      </c>
      <c r="H345" s="192">
        <v>312</v>
      </c>
      <c r="I345" s="220">
        <v>0</v>
      </c>
      <c r="J345" s="220">
        <v>0</v>
      </c>
      <c r="K345" s="220">
        <v>0</v>
      </c>
      <c r="L345" s="220">
        <v>0</v>
      </c>
    </row>
    <row r="346" spans="1:16" hidden="1">
      <c r="A346" s="216">
        <v>3</v>
      </c>
      <c r="B346" s="212">
        <v>3</v>
      </c>
      <c r="C346" s="213">
        <v>2</v>
      </c>
      <c r="D346" s="214">
        <v>1</v>
      </c>
      <c r="E346" s="212">
        <v>3</v>
      </c>
      <c r="F346" s="215">
        <v>2</v>
      </c>
      <c r="G346" s="237" t="s">
        <v>96</v>
      </c>
      <c r="H346" s="192">
        <v>313</v>
      </c>
      <c r="I346" s="238">
        <v>0</v>
      </c>
      <c r="J346" s="280">
        <v>0</v>
      </c>
      <c r="K346" s="238">
        <v>0</v>
      </c>
      <c r="L346" s="238">
        <v>0</v>
      </c>
    </row>
    <row r="347" spans="1:16" hidden="1">
      <c r="A347" s="225">
        <v>3</v>
      </c>
      <c r="B347" s="225">
        <v>3</v>
      </c>
      <c r="C347" s="234">
        <v>2</v>
      </c>
      <c r="D347" s="237">
        <v>2</v>
      </c>
      <c r="E347" s="234"/>
      <c r="F347" s="236"/>
      <c r="G347" s="237" t="s">
        <v>95</v>
      </c>
      <c r="H347" s="192">
        <v>314</v>
      </c>
      <c r="I347" s="230">
        <f>I348</f>
        <v>0</v>
      </c>
      <c r="J347" s="281">
        <f>J348</f>
        <v>0</v>
      </c>
      <c r="K347" s="231">
        <f>K348</f>
        <v>0</v>
      </c>
      <c r="L347" s="231">
        <f>L348</f>
        <v>0</v>
      </c>
    </row>
    <row r="348" spans="1:16" hidden="1">
      <c r="A348" s="216">
        <v>3</v>
      </c>
      <c r="B348" s="216">
        <v>3</v>
      </c>
      <c r="C348" s="212">
        <v>2</v>
      </c>
      <c r="D348" s="214">
        <v>2</v>
      </c>
      <c r="E348" s="212">
        <v>1</v>
      </c>
      <c r="F348" s="215"/>
      <c r="G348" s="237" t="s">
        <v>95</v>
      </c>
      <c r="H348" s="192">
        <v>315</v>
      </c>
      <c r="I348" s="201">
        <f>SUM(I349:I350)</f>
        <v>0</v>
      </c>
      <c r="J348" s="243">
        <f>SUM(J349:J350)</f>
        <v>0</v>
      </c>
      <c r="K348" s="202">
        <f>SUM(K349:K350)</f>
        <v>0</v>
      </c>
      <c r="L348" s="202">
        <f>SUM(L349:L350)</f>
        <v>0</v>
      </c>
    </row>
    <row r="349" spans="1:16" hidden="1">
      <c r="A349" s="216">
        <v>3</v>
      </c>
      <c r="B349" s="216">
        <v>3</v>
      </c>
      <c r="C349" s="212">
        <v>2</v>
      </c>
      <c r="D349" s="214">
        <v>2</v>
      </c>
      <c r="E349" s="216">
        <v>1</v>
      </c>
      <c r="F349" s="248">
        <v>1</v>
      </c>
      <c r="G349" s="214" t="s">
        <v>94</v>
      </c>
      <c r="H349" s="192">
        <v>316</v>
      </c>
      <c r="I349" s="220">
        <v>0</v>
      </c>
      <c r="J349" s="220">
        <v>0</v>
      </c>
      <c r="K349" s="220">
        <v>0</v>
      </c>
      <c r="L349" s="220">
        <v>0</v>
      </c>
    </row>
    <row r="350" spans="1:16" hidden="1">
      <c r="A350" s="225">
        <v>3</v>
      </c>
      <c r="B350" s="225">
        <v>3</v>
      </c>
      <c r="C350" s="226">
        <v>2</v>
      </c>
      <c r="D350" s="227">
        <v>2</v>
      </c>
      <c r="E350" s="228">
        <v>1</v>
      </c>
      <c r="F350" s="256">
        <v>2</v>
      </c>
      <c r="G350" s="228" t="s">
        <v>93</v>
      </c>
      <c r="H350" s="192">
        <v>317</v>
      </c>
      <c r="I350" s="220">
        <v>0</v>
      </c>
      <c r="J350" s="220">
        <v>0</v>
      </c>
      <c r="K350" s="220">
        <v>0</v>
      </c>
      <c r="L350" s="220">
        <v>0</v>
      </c>
    </row>
    <row r="351" spans="1:16" ht="23.25" hidden="1" customHeight="1">
      <c r="A351" s="216">
        <v>3</v>
      </c>
      <c r="B351" s="216">
        <v>3</v>
      </c>
      <c r="C351" s="212">
        <v>2</v>
      </c>
      <c r="D351" s="213">
        <v>3</v>
      </c>
      <c r="E351" s="214"/>
      <c r="F351" s="248"/>
      <c r="G351" s="214" t="s">
        <v>92</v>
      </c>
      <c r="H351" s="192">
        <v>318</v>
      </c>
      <c r="I351" s="201">
        <f>I352</f>
        <v>0</v>
      </c>
      <c r="J351" s="243">
        <f>J352</f>
        <v>0</v>
      </c>
      <c r="K351" s="202">
        <f>K352</f>
        <v>0</v>
      </c>
      <c r="L351" s="202">
        <f>L352</f>
        <v>0</v>
      </c>
      <c r="M351"/>
    </row>
    <row r="352" spans="1:16" ht="27.75" hidden="1" customHeight="1">
      <c r="A352" s="216">
        <v>3</v>
      </c>
      <c r="B352" s="216">
        <v>3</v>
      </c>
      <c r="C352" s="212">
        <v>2</v>
      </c>
      <c r="D352" s="213">
        <v>3</v>
      </c>
      <c r="E352" s="214">
        <v>1</v>
      </c>
      <c r="F352" s="248"/>
      <c r="G352" s="214" t="s">
        <v>92</v>
      </c>
      <c r="H352" s="192">
        <v>319</v>
      </c>
      <c r="I352" s="201">
        <f>I353+I354</f>
        <v>0</v>
      </c>
      <c r="J352" s="201">
        <f>J353+J354</f>
        <v>0</v>
      </c>
      <c r="K352" s="201">
        <f>K353+K354</f>
        <v>0</v>
      </c>
      <c r="L352" s="201">
        <f>L353+L354</f>
        <v>0</v>
      </c>
      <c r="M352"/>
    </row>
    <row r="353" spans="1:13" ht="28.5" hidden="1" customHeight="1">
      <c r="A353" s="216">
        <v>3</v>
      </c>
      <c r="B353" s="216">
        <v>3</v>
      </c>
      <c r="C353" s="212">
        <v>2</v>
      </c>
      <c r="D353" s="213">
        <v>3</v>
      </c>
      <c r="E353" s="214">
        <v>1</v>
      </c>
      <c r="F353" s="248">
        <v>1</v>
      </c>
      <c r="G353" s="214" t="s">
        <v>91</v>
      </c>
      <c r="H353" s="192">
        <v>320</v>
      </c>
      <c r="I353" s="266">
        <v>0</v>
      </c>
      <c r="J353" s="266">
        <v>0</v>
      </c>
      <c r="K353" s="266">
        <v>0</v>
      </c>
      <c r="L353" s="265">
        <v>0</v>
      </c>
      <c r="M353"/>
    </row>
    <row r="354" spans="1:13" ht="27.75" hidden="1" customHeight="1">
      <c r="A354" s="216">
        <v>3</v>
      </c>
      <c r="B354" s="216">
        <v>3</v>
      </c>
      <c r="C354" s="212">
        <v>2</v>
      </c>
      <c r="D354" s="213">
        <v>3</v>
      </c>
      <c r="E354" s="214">
        <v>1</v>
      </c>
      <c r="F354" s="248">
        <v>2</v>
      </c>
      <c r="G354" s="214" t="s">
        <v>90</v>
      </c>
      <c r="H354" s="192">
        <v>321</v>
      </c>
      <c r="I354" s="220">
        <v>0</v>
      </c>
      <c r="J354" s="220">
        <v>0</v>
      </c>
      <c r="K354" s="220">
        <v>0</v>
      </c>
      <c r="L354" s="220">
        <v>0</v>
      </c>
      <c r="M354"/>
    </row>
    <row r="355" spans="1:13" hidden="1">
      <c r="A355" s="216">
        <v>3</v>
      </c>
      <c r="B355" s="216">
        <v>3</v>
      </c>
      <c r="C355" s="212">
        <v>2</v>
      </c>
      <c r="D355" s="213">
        <v>4</v>
      </c>
      <c r="E355" s="213"/>
      <c r="F355" s="215"/>
      <c r="G355" s="214" t="s">
        <v>89</v>
      </c>
      <c r="H355" s="192">
        <v>322</v>
      </c>
      <c r="I355" s="201">
        <f>I356</f>
        <v>0</v>
      </c>
      <c r="J355" s="243">
        <f>J356</f>
        <v>0</v>
      </c>
      <c r="K355" s="202">
        <f>K356</f>
        <v>0</v>
      </c>
      <c r="L355" s="202">
        <f>L356</f>
        <v>0</v>
      </c>
    </row>
    <row r="356" spans="1:13" hidden="1">
      <c r="A356" s="233">
        <v>3</v>
      </c>
      <c r="B356" s="233">
        <v>3</v>
      </c>
      <c r="C356" s="207">
        <v>2</v>
      </c>
      <c r="D356" s="205">
        <v>4</v>
      </c>
      <c r="E356" s="205">
        <v>1</v>
      </c>
      <c r="F356" s="208"/>
      <c r="G356" s="214" t="s">
        <v>89</v>
      </c>
      <c r="H356" s="192">
        <v>323</v>
      </c>
      <c r="I356" s="223">
        <f>SUM(I357:I358)</f>
        <v>0</v>
      </c>
      <c r="J356" s="245">
        <f>SUM(J357:J358)</f>
        <v>0</v>
      </c>
      <c r="K356" s="224">
        <f>SUM(K357:K358)</f>
        <v>0</v>
      </c>
      <c r="L356" s="224">
        <f>SUM(L357:L358)</f>
        <v>0</v>
      </c>
    </row>
    <row r="357" spans="1:13" ht="30.75" hidden="1" customHeight="1">
      <c r="A357" s="216">
        <v>3</v>
      </c>
      <c r="B357" s="216">
        <v>3</v>
      </c>
      <c r="C357" s="212">
        <v>2</v>
      </c>
      <c r="D357" s="213">
        <v>4</v>
      </c>
      <c r="E357" s="213">
        <v>1</v>
      </c>
      <c r="F357" s="215">
        <v>1</v>
      </c>
      <c r="G357" s="214" t="s">
        <v>88</v>
      </c>
      <c r="H357" s="192">
        <v>324</v>
      </c>
      <c r="I357" s="220">
        <v>0</v>
      </c>
      <c r="J357" s="220">
        <v>0</v>
      </c>
      <c r="K357" s="220">
        <v>0</v>
      </c>
      <c r="L357" s="220">
        <v>0</v>
      </c>
      <c r="M357"/>
    </row>
    <row r="358" spans="1:13" hidden="1">
      <c r="A358" s="216">
        <v>3</v>
      </c>
      <c r="B358" s="216">
        <v>3</v>
      </c>
      <c r="C358" s="212">
        <v>2</v>
      </c>
      <c r="D358" s="213">
        <v>4</v>
      </c>
      <c r="E358" s="213">
        <v>1</v>
      </c>
      <c r="F358" s="215">
        <v>2</v>
      </c>
      <c r="G358" s="214" t="s">
        <v>87</v>
      </c>
      <c r="H358" s="192">
        <v>325</v>
      </c>
      <c r="I358" s="220">
        <v>0</v>
      </c>
      <c r="J358" s="220">
        <v>0</v>
      </c>
      <c r="K358" s="220">
        <v>0</v>
      </c>
      <c r="L358" s="220">
        <v>0</v>
      </c>
    </row>
    <row r="359" spans="1:13" hidden="1">
      <c r="A359" s="216">
        <v>3</v>
      </c>
      <c r="B359" s="216">
        <v>3</v>
      </c>
      <c r="C359" s="212">
        <v>2</v>
      </c>
      <c r="D359" s="213">
        <v>5</v>
      </c>
      <c r="E359" s="213"/>
      <c r="F359" s="215"/>
      <c r="G359" s="214" t="s">
        <v>86</v>
      </c>
      <c r="H359" s="192">
        <v>326</v>
      </c>
      <c r="I359" s="201">
        <f t="shared" ref="I359:L360" si="31">I360</f>
        <v>0</v>
      </c>
      <c r="J359" s="243">
        <f t="shared" si="31"/>
        <v>0</v>
      </c>
      <c r="K359" s="202">
        <f t="shared" si="31"/>
        <v>0</v>
      </c>
      <c r="L359" s="202">
        <f t="shared" si="31"/>
        <v>0</v>
      </c>
    </row>
    <row r="360" spans="1:13" hidden="1">
      <c r="A360" s="233">
        <v>3</v>
      </c>
      <c r="B360" s="233">
        <v>3</v>
      </c>
      <c r="C360" s="207">
        <v>2</v>
      </c>
      <c r="D360" s="205">
        <v>5</v>
      </c>
      <c r="E360" s="205">
        <v>1</v>
      </c>
      <c r="F360" s="208"/>
      <c r="G360" s="214" t="s">
        <v>86</v>
      </c>
      <c r="H360" s="192">
        <v>327</v>
      </c>
      <c r="I360" s="223">
        <f t="shared" si="31"/>
        <v>0</v>
      </c>
      <c r="J360" s="245">
        <f t="shared" si="31"/>
        <v>0</v>
      </c>
      <c r="K360" s="224">
        <f t="shared" si="31"/>
        <v>0</v>
      </c>
      <c r="L360" s="224">
        <f t="shared" si="31"/>
        <v>0</v>
      </c>
    </row>
    <row r="361" spans="1:13" hidden="1">
      <c r="A361" s="216">
        <v>3</v>
      </c>
      <c r="B361" s="216">
        <v>3</v>
      </c>
      <c r="C361" s="212">
        <v>2</v>
      </c>
      <c r="D361" s="213">
        <v>5</v>
      </c>
      <c r="E361" s="213">
        <v>1</v>
      </c>
      <c r="F361" s="215">
        <v>1</v>
      </c>
      <c r="G361" s="214" t="s">
        <v>86</v>
      </c>
      <c r="H361" s="192">
        <v>328</v>
      </c>
      <c r="I361" s="266">
        <v>0</v>
      </c>
      <c r="J361" s="266">
        <v>0</v>
      </c>
      <c r="K361" s="266">
        <v>0</v>
      </c>
      <c r="L361" s="265">
        <v>0</v>
      </c>
    </row>
    <row r="362" spans="1:13" ht="30.75" hidden="1" customHeight="1">
      <c r="A362" s="216">
        <v>3</v>
      </c>
      <c r="B362" s="216">
        <v>3</v>
      </c>
      <c r="C362" s="212">
        <v>2</v>
      </c>
      <c r="D362" s="213">
        <v>6</v>
      </c>
      <c r="E362" s="213"/>
      <c r="F362" s="215"/>
      <c r="G362" s="214" t="s">
        <v>85</v>
      </c>
      <c r="H362" s="192">
        <v>329</v>
      </c>
      <c r="I362" s="201">
        <f t="shared" ref="I362:L363" si="32">I363</f>
        <v>0</v>
      </c>
      <c r="J362" s="243">
        <f t="shared" si="32"/>
        <v>0</v>
      </c>
      <c r="K362" s="202">
        <f t="shared" si="32"/>
        <v>0</v>
      </c>
      <c r="L362" s="202">
        <f t="shared" si="32"/>
        <v>0</v>
      </c>
      <c r="M362"/>
    </row>
    <row r="363" spans="1:13" ht="25.5" hidden="1" customHeight="1">
      <c r="A363" s="216">
        <v>3</v>
      </c>
      <c r="B363" s="216">
        <v>3</v>
      </c>
      <c r="C363" s="212">
        <v>2</v>
      </c>
      <c r="D363" s="213">
        <v>6</v>
      </c>
      <c r="E363" s="213">
        <v>1</v>
      </c>
      <c r="F363" s="215"/>
      <c r="G363" s="214" t="s">
        <v>85</v>
      </c>
      <c r="H363" s="192">
        <v>330</v>
      </c>
      <c r="I363" s="201">
        <f t="shared" si="32"/>
        <v>0</v>
      </c>
      <c r="J363" s="243">
        <f t="shared" si="32"/>
        <v>0</v>
      </c>
      <c r="K363" s="202">
        <f t="shared" si="32"/>
        <v>0</v>
      </c>
      <c r="L363" s="202">
        <f t="shared" si="32"/>
        <v>0</v>
      </c>
      <c r="M363"/>
    </row>
    <row r="364" spans="1:13" ht="24" hidden="1" customHeight="1">
      <c r="A364" s="225">
        <v>3</v>
      </c>
      <c r="B364" s="225">
        <v>3</v>
      </c>
      <c r="C364" s="226">
        <v>2</v>
      </c>
      <c r="D364" s="227">
        <v>6</v>
      </c>
      <c r="E364" s="227">
        <v>1</v>
      </c>
      <c r="F364" s="229">
        <v>1</v>
      </c>
      <c r="G364" s="228" t="s">
        <v>85</v>
      </c>
      <c r="H364" s="192">
        <v>331</v>
      </c>
      <c r="I364" s="266">
        <v>0</v>
      </c>
      <c r="J364" s="266">
        <v>0</v>
      </c>
      <c r="K364" s="266">
        <v>0</v>
      </c>
      <c r="L364" s="265">
        <v>0</v>
      </c>
      <c r="M364"/>
    </row>
    <row r="365" spans="1:13" ht="28.5" hidden="1" customHeight="1">
      <c r="A365" s="216">
        <v>3</v>
      </c>
      <c r="B365" s="216">
        <v>3</v>
      </c>
      <c r="C365" s="212">
        <v>2</v>
      </c>
      <c r="D365" s="213">
        <v>7</v>
      </c>
      <c r="E365" s="213"/>
      <c r="F365" s="215"/>
      <c r="G365" s="214" t="s">
        <v>84</v>
      </c>
      <c r="H365" s="192">
        <v>332</v>
      </c>
      <c r="I365" s="201">
        <f>I366</f>
        <v>0</v>
      </c>
      <c r="J365" s="243">
        <f>J366</f>
        <v>0</v>
      </c>
      <c r="K365" s="202">
        <f>K366</f>
        <v>0</v>
      </c>
      <c r="L365" s="202">
        <f>L366</f>
        <v>0</v>
      </c>
      <c r="M365"/>
    </row>
    <row r="366" spans="1:13" ht="28.5" hidden="1" customHeight="1">
      <c r="A366" s="225">
        <v>3</v>
      </c>
      <c r="B366" s="225">
        <v>3</v>
      </c>
      <c r="C366" s="226">
        <v>2</v>
      </c>
      <c r="D366" s="227">
        <v>7</v>
      </c>
      <c r="E366" s="227">
        <v>1</v>
      </c>
      <c r="F366" s="229"/>
      <c r="G366" s="214" t="s">
        <v>84</v>
      </c>
      <c r="H366" s="192">
        <v>333</v>
      </c>
      <c r="I366" s="201">
        <f>SUM(I367:I368)</f>
        <v>0</v>
      </c>
      <c r="J366" s="201">
        <f>SUM(J367:J368)</f>
        <v>0</v>
      </c>
      <c r="K366" s="201">
        <f>SUM(K367:K368)</f>
        <v>0</v>
      </c>
      <c r="L366" s="201">
        <f>SUM(L367:L368)</f>
        <v>0</v>
      </c>
      <c r="M366"/>
    </row>
    <row r="367" spans="1:13" ht="27" hidden="1" customHeight="1">
      <c r="A367" s="216">
        <v>3</v>
      </c>
      <c r="B367" s="216">
        <v>3</v>
      </c>
      <c r="C367" s="212">
        <v>2</v>
      </c>
      <c r="D367" s="213">
        <v>7</v>
      </c>
      <c r="E367" s="213">
        <v>1</v>
      </c>
      <c r="F367" s="215">
        <v>1</v>
      </c>
      <c r="G367" s="214" t="s">
        <v>83</v>
      </c>
      <c r="H367" s="192">
        <v>334</v>
      </c>
      <c r="I367" s="266">
        <v>0</v>
      </c>
      <c r="J367" s="266">
        <v>0</v>
      </c>
      <c r="K367" s="266">
        <v>0</v>
      </c>
      <c r="L367" s="265">
        <v>0</v>
      </c>
      <c r="M367"/>
    </row>
    <row r="368" spans="1:13" ht="30" hidden="1" customHeight="1">
      <c r="A368" s="216">
        <v>3</v>
      </c>
      <c r="B368" s="216">
        <v>3</v>
      </c>
      <c r="C368" s="212">
        <v>2</v>
      </c>
      <c r="D368" s="213">
        <v>7</v>
      </c>
      <c r="E368" s="213">
        <v>1</v>
      </c>
      <c r="F368" s="215">
        <v>2</v>
      </c>
      <c r="G368" s="214" t="s">
        <v>82</v>
      </c>
      <c r="H368" s="192">
        <v>335</v>
      </c>
      <c r="I368" s="220">
        <v>0</v>
      </c>
      <c r="J368" s="220">
        <v>0</v>
      </c>
      <c r="K368" s="220">
        <v>0</v>
      </c>
      <c r="L368" s="220">
        <v>0</v>
      </c>
      <c r="M368"/>
    </row>
    <row r="369" spans="1:13" ht="39.75" customHeight="1">
      <c r="A369" s="179"/>
      <c r="B369" s="179"/>
      <c r="C369" s="180"/>
      <c r="D369" s="282"/>
      <c r="E369" s="283"/>
      <c r="F369" s="284"/>
      <c r="G369" s="285" t="s">
        <v>81</v>
      </c>
      <c r="H369" s="192">
        <v>336</v>
      </c>
      <c r="I369" s="253">
        <f>SUM(I34+I185)</f>
        <v>1153850</v>
      </c>
      <c r="J369" s="253">
        <f>SUM(J34+J185)</f>
        <v>1153850</v>
      </c>
      <c r="K369" s="253">
        <f>SUM(K34+K185)</f>
        <v>1153709.9099999999</v>
      </c>
      <c r="L369" s="253">
        <f>SUM(L34+L185)</f>
        <v>1153709.9099999999</v>
      </c>
      <c r="M369"/>
    </row>
    <row r="370" spans="1:13" ht="18.75" customHeight="1">
      <c r="G370" s="203"/>
      <c r="H370" s="192"/>
      <c r="I370" s="286"/>
      <c r="J370" s="132"/>
      <c r="K370" s="132"/>
      <c r="L370" s="132"/>
    </row>
    <row r="371" spans="1:13" ht="23.25" customHeight="1">
      <c r="A371" s="573" t="s">
        <v>29</v>
      </c>
      <c r="B371" s="573"/>
      <c r="C371" s="573"/>
      <c r="D371" s="573"/>
      <c r="E371" s="573"/>
      <c r="F371" s="573"/>
      <c r="G371" s="573"/>
      <c r="H371" s="130"/>
      <c r="I371" s="131"/>
      <c r="J371" s="584" t="s">
        <v>30</v>
      </c>
      <c r="K371" s="584"/>
      <c r="L371" s="584"/>
    </row>
    <row r="372" spans="1:13" ht="18.75" customHeight="1">
      <c r="A372" s="287"/>
      <c r="B372" s="287"/>
      <c r="C372" s="287"/>
      <c r="D372" s="572" t="s">
        <v>357</v>
      </c>
      <c r="E372" s="572"/>
      <c r="F372" s="572"/>
      <c r="G372" s="572"/>
      <c r="I372" s="151" t="s">
        <v>1</v>
      </c>
      <c r="K372" s="585" t="s">
        <v>49</v>
      </c>
      <c r="L372" s="585"/>
    </row>
    <row r="373" spans="1:13" ht="12.75" customHeight="1">
      <c r="I373" s="135"/>
      <c r="K373" s="135"/>
      <c r="L373" s="135"/>
    </row>
    <row r="374" spans="1:13" ht="15.75" customHeight="1">
      <c r="A374" s="573" t="s">
        <v>27</v>
      </c>
      <c r="B374" s="573"/>
      <c r="C374" s="573"/>
      <c r="D374" s="573"/>
      <c r="E374" s="573"/>
      <c r="F374" s="573"/>
      <c r="G374" s="573"/>
      <c r="I374" s="135"/>
      <c r="J374" s="574" t="s">
        <v>2</v>
      </c>
      <c r="K374" s="574"/>
      <c r="L374" s="574"/>
    </row>
    <row r="375" spans="1:13" ht="33.75" customHeight="1">
      <c r="D375" s="575" t="s">
        <v>455</v>
      </c>
      <c r="E375" s="576"/>
      <c r="F375" s="576"/>
      <c r="G375" s="576"/>
      <c r="H375" s="134"/>
      <c r="I375" s="136" t="s">
        <v>1</v>
      </c>
      <c r="K375" s="585" t="s">
        <v>49</v>
      </c>
      <c r="L375" s="585"/>
    </row>
    <row r="376" spans="1:13" ht="7.5" customHeight="1"/>
    <row r="377" spans="1:13" ht="8.25" customHeight="1">
      <c r="H377" s="133" t="s">
        <v>456</v>
      </c>
    </row>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70866141732283472" right="0.51181102362204722" top="0" bottom="0" header="0" footer="0"/>
  <pageSetup paperSize="9" scale="45" orientation="portrait" r:id="rId1"/>
  <headerFooter alignWithMargins="0">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F850-82FE-4CDA-B561-3AA3BB9FC858}">
  <sheetPr>
    <tabColor rgb="FFFFC000"/>
    <pageSetUpPr fitToPage="1"/>
  </sheetPr>
  <dimension ref="A1:R377"/>
  <sheetViews>
    <sheetView showZeros="0" topLeftCell="A7" workbookViewId="0">
      <selection activeCell="P20" sqref="P20"/>
    </sheetView>
  </sheetViews>
  <sheetFormatPr defaultColWidth="9.140625" defaultRowHeight="15"/>
  <cols>
    <col min="1" max="4" width="2" style="133" customWidth="1"/>
    <col min="5" max="5" width="2.140625" style="133" customWidth="1"/>
    <col min="6" max="6" width="3.5703125" style="134" customWidth="1"/>
    <col min="7" max="7" width="34.28515625" style="133" customWidth="1"/>
    <col min="8" max="8" width="4.7109375" style="133" customWidth="1"/>
    <col min="9" max="12" width="12.85546875" style="133" customWidth="1"/>
    <col min="13" max="13" width="0.140625" style="133" hidden="1" customWidth="1"/>
    <col min="14" max="14" width="6.140625" style="133" hidden="1" customWidth="1"/>
    <col min="15" max="15" width="8.85546875" style="133" hidden="1" customWidth="1"/>
    <col min="16" max="16" width="9.140625" style="133"/>
    <col min="17" max="17" width="6.140625" style="133" customWidth="1"/>
    <col min="18" max="18" width="9.140625" style="133"/>
  </cols>
  <sheetData>
    <row r="1" spans="1:17" ht="24.75" customHeight="1">
      <c r="G1" s="152"/>
      <c r="H1" s="153"/>
      <c r="I1" s="154"/>
      <c r="J1" s="600" t="s">
        <v>438</v>
      </c>
      <c r="K1" s="600"/>
      <c r="L1" s="600"/>
      <c r="M1" s="155"/>
      <c r="N1" s="50"/>
      <c r="O1" s="50"/>
      <c r="P1" s="50"/>
      <c r="Q1" s="50"/>
    </row>
    <row r="2" spans="1:17" ht="13.5" customHeight="1">
      <c r="H2" s="153"/>
      <c r="I2" s="156"/>
      <c r="J2" s="601" t="s">
        <v>291</v>
      </c>
      <c r="K2" s="601"/>
      <c r="L2" s="601"/>
      <c r="M2" s="155"/>
      <c r="N2" s="50"/>
      <c r="O2" s="50"/>
      <c r="P2" s="50"/>
      <c r="Q2" s="157"/>
    </row>
    <row r="3" spans="1:17" ht="5.25" customHeight="1">
      <c r="H3" s="158"/>
      <c r="I3" s="50"/>
      <c r="J3" s="50"/>
      <c r="K3" s="159"/>
      <c r="L3" s="159"/>
      <c r="M3" s="155"/>
      <c r="N3" s="50"/>
      <c r="O3" s="50"/>
      <c r="P3" s="50"/>
      <c r="Q3" s="157"/>
    </row>
    <row r="4" spans="1:17" ht="6" customHeight="1">
      <c r="G4" s="160" t="s">
        <v>290</v>
      </c>
      <c r="H4" s="153"/>
      <c r="J4" s="159"/>
      <c r="K4" s="159"/>
      <c r="L4" s="159"/>
      <c r="M4" s="155"/>
      <c r="N4" s="50"/>
      <c r="O4" s="50"/>
      <c r="P4" s="50"/>
      <c r="Q4" s="157"/>
    </row>
    <row r="5" spans="1:17" ht="5.25" customHeight="1">
      <c r="H5" s="153"/>
      <c r="J5" s="159"/>
      <c r="K5" s="159"/>
      <c r="L5" s="159"/>
      <c r="M5" s="155"/>
      <c r="N5" s="50"/>
      <c r="O5" s="50"/>
      <c r="P5" s="50"/>
      <c r="Q5" s="157"/>
    </row>
    <row r="6" spans="1:17" ht="3.75" customHeight="1">
      <c r="H6" s="153"/>
      <c r="J6" s="161"/>
      <c r="K6" s="159"/>
      <c r="L6" s="159"/>
      <c r="M6" s="155"/>
      <c r="N6" s="50"/>
      <c r="O6" s="50"/>
      <c r="P6" s="50"/>
    </row>
    <row r="7" spans="1:17" ht="36.75" customHeight="1">
      <c r="A7" s="602" t="s">
        <v>479</v>
      </c>
      <c r="B7" s="602"/>
      <c r="C7" s="602"/>
      <c r="D7" s="602"/>
      <c r="E7" s="602"/>
      <c r="F7" s="602"/>
      <c r="G7" s="602"/>
      <c r="H7" s="602"/>
      <c r="I7" s="602"/>
      <c r="J7" s="602"/>
      <c r="K7" s="602"/>
      <c r="L7" s="602"/>
      <c r="M7" s="162"/>
      <c r="N7" s="162"/>
      <c r="O7" s="162"/>
      <c r="P7" s="162"/>
      <c r="Q7" s="162"/>
    </row>
    <row r="8" spans="1:17" ht="12" customHeight="1">
      <c r="G8" s="162"/>
      <c r="H8" s="163"/>
      <c r="I8" s="163"/>
      <c r="J8" s="164"/>
      <c r="K8" s="164"/>
      <c r="L8" s="165"/>
      <c r="M8" s="155"/>
    </row>
    <row r="9" spans="1:17" ht="18" customHeight="1">
      <c r="A9" s="603" t="s">
        <v>289</v>
      </c>
      <c r="B9" s="603"/>
      <c r="C9" s="603"/>
      <c r="D9" s="603"/>
      <c r="E9" s="603"/>
      <c r="F9" s="603"/>
      <c r="G9" s="603"/>
      <c r="H9" s="603"/>
      <c r="I9" s="603"/>
      <c r="J9" s="603"/>
      <c r="K9" s="603"/>
      <c r="L9" s="603"/>
      <c r="M9" s="155"/>
    </row>
    <row r="10" spans="1:17" ht="18.75" customHeight="1">
      <c r="A10" s="597" t="s">
        <v>288</v>
      </c>
      <c r="B10" s="598"/>
      <c r="C10" s="598"/>
      <c r="D10" s="598"/>
      <c r="E10" s="598"/>
      <c r="F10" s="598"/>
      <c r="G10" s="598"/>
      <c r="H10" s="598"/>
      <c r="I10" s="598"/>
      <c r="J10" s="598"/>
      <c r="K10" s="598"/>
      <c r="L10" s="598"/>
      <c r="M10" s="155"/>
    </row>
    <row r="11" spans="1:17" ht="7.5" customHeight="1">
      <c r="A11" s="166"/>
      <c r="B11" s="50"/>
      <c r="C11" s="50"/>
      <c r="D11" s="50"/>
      <c r="E11" s="50"/>
      <c r="F11" s="50"/>
      <c r="G11" s="50"/>
      <c r="H11" s="50"/>
      <c r="I11" s="50"/>
      <c r="J11" s="50"/>
      <c r="K11" s="50"/>
      <c r="L11" s="50"/>
      <c r="M11" s="155"/>
    </row>
    <row r="12" spans="1:17" ht="14.25" customHeight="1">
      <c r="A12" s="166"/>
      <c r="B12" s="50"/>
      <c r="C12" s="50"/>
      <c r="D12" s="50"/>
      <c r="E12" s="50"/>
      <c r="F12" s="50"/>
      <c r="G12" s="604" t="s">
        <v>439</v>
      </c>
      <c r="H12" s="604"/>
      <c r="I12" s="604"/>
      <c r="J12" s="604"/>
      <c r="K12" s="604"/>
      <c r="L12" s="50"/>
      <c r="M12" s="155"/>
    </row>
    <row r="13" spans="1:17" ht="16.5" customHeight="1">
      <c r="A13" s="605" t="s">
        <v>440</v>
      </c>
      <c r="B13" s="605"/>
      <c r="C13" s="605"/>
      <c r="D13" s="605"/>
      <c r="E13" s="605"/>
      <c r="F13" s="605"/>
      <c r="G13" s="605"/>
      <c r="H13" s="605"/>
      <c r="I13" s="605"/>
      <c r="J13" s="605"/>
      <c r="K13" s="605"/>
      <c r="L13" s="605"/>
      <c r="M13" s="155"/>
      <c r="P13" s="133" t="s">
        <v>287</v>
      </c>
    </row>
    <row r="14" spans="1:17" ht="15.75" customHeight="1">
      <c r="G14" s="606" t="s">
        <v>478</v>
      </c>
      <c r="H14" s="606"/>
      <c r="I14" s="606"/>
      <c r="J14" s="606"/>
      <c r="K14" s="606"/>
      <c r="M14" s="155"/>
    </row>
    <row r="15" spans="1:17" ht="12" customHeight="1">
      <c r="G15" s="599" t="s">
        <v>442</v>
      </c>
      <c r="H15" s="599"/>
      <c r="I15" s="599"/>
      <c r="J15" s="599"/>
      <c r="K15" s="599"/>
    </row>
    <row r="16" spans="1:17" ht="12" customHeight="1">
      <c r="B16" s="605" t="s">
        <v>285</v>
      </c>
      <c r="C16" s="605"/>
      <c r="D16" s="605"/>
      <c r="E16" s="605"/>
      <c r="F16" s="605"/>
      <c r="G16" s="605"/>
      <c r="H16" s="605"/>
      <c r="I16" s="605"/>
      <c r="J16" s="605"/>
      <c r="K16" s="605"/>
      <c r="L16" s="605"/>
    </row>
    <row r="17" spans="1:13" ht="12" customHeight="1"/>
    <row r="18" spans="1:13" ht="12.75" customHeight="1">
      <c r="G18" s="606" t="s">
        <v>443</v>
      </c>
      <c r="H18" s="606"/>
      <c r="I18" s="606"/>
      <c r="J18" s="606"/>
      <c r="K18" s="606"/>
    </row>
    <row r="19" spans="1:13" ht="11.25" customHeight="1">
      <c r="G19" s="598" t="s">
        <v>284</v>
      </c>
      <c r="H19" s="598"/>
      <c r="I19" s="598"/>
      <c r="J19" s="598"/>
      <c r="K19" s="598"/>
    </row>
    <row r="20" spans="1:13" ht="11.25" customHeight="1">
      <c r="G20" s="50"/>
      <c r="H20" s="50"/>
      <c r="I20" s="50"/>
      <c r="J20" s="50"/>
      <c r="K20" s="50"/>
    </row>
    <row r="21" spans="1:13">
      <c r="E21" s="607" t="s">
        <v>283</v>
      </c>
      <c r="F21" s="607"/>
      <c r="G21" s="607"/>
      <c r="H21" s="607"/>
      <c r="I21" s="607"/>
      <c r="J21" s="607"/>
      <c r="K21" s="607"/>
    </row>
    <row r="22" spans="1:13" ht="12" customHeight="1">
      <c r="A22" s="608" t="s">
        <v>282</v>
      </c>
      <c r="B22" s="608"/>
      <c r="C22" s="608"/>
      <c r="D22" s="608"/>
      <c r="E22" s="608"/>
      <c r="F22" s="608"/>
      <c r="G22" s="608"/>
      <c r="H22" s="608"/>
      <c r="I22" s="608"/>
      <c r="J22" s="608"/>
      <c r="K22" s="608"/>
      <c r="L22" s="608"/>
      <c r="M22" s="167"/>
    </row>
    <row r="23" spans="1:13" ht="12" customHeight="1">
      <c r="F23" s="133"/>
      <c r="J23" s="168"/>
      <c r="K23" s="165"/>
      <c r="L23" s="169" t="s">
        <v>281</v>
      </c>
      <c r="M23" s="167"/>
    </row>
    <row r="24" spans="1:13" ht="11.25" customHeight="1">
      <c r="F24" s="133"/>
      <c r="J24" s="170" t="s">
        <v>280</v>
      </c>
      <c r="K24" s="158"/>
      <c r="L24" s="171"/>
      <c r="M24" s="167"/>
    </row>
    <row r="25" spans="1:13" ht="12" customHeight="1">
      <c r="E25" s="50"/>
      <c r="F25" s="172"/>
      <c r="I25" s="173"/>
      <c r="J25" s="173"/>
      <c r="K25" s="174" t="s">
        <v>279</v>
      </c>
      <c r="L25" s="171"/>
      <c r="M25" s="167"/>
    </row>
    <row r="26" spans="1:13" ht="12.75" customHeight="1">
      <c r="A26" s="576" t="s">
        <v>275</v>
      </c>
      <c r="B26" s="576"/>
      <c r="C26" s="576"/>
      <c r="D26" s="576"/>
      <c r="E26" s="576"/>
      <c r="F26" s="576"/>
      <c r="G26" s="576"/>
      <c r="H26" s="576"/>
      <c r="I26" s="576"/>
      <c r="K26" s="174" t="s">
        <v>277</v>
      </c>
      <c r="L26" s="175" t="s">
        <v>276</v>
      </c>
      <c r="M26" s="167"/>
    </row>
    <row r="27" spans="1:13" ht="12" customHeight="1">
      <c r="A27" s="576" t="s">
        <v>278</v>
      </c>
      <c r="B27" s="576"/>
      <c r="C27" s="576"/>
      <c r="D27" s="576"/>
      <c r="E27" s="576"/>
      <c r="F27" s="576"/>
      <c r="G27" s="576"/>
      <c r="H27" s="576"/>
      <c r="I27" s="576"/>
      <c r="J27" s="176" t="s">
        <v>274</v>
      </c>
      <c r="K27" s="177" t="s">
        <v>273</v>
      </c>
      <c r="L27" s="171"/>
      <c r="M27" s="167"/>
    </row>
    <row r="28" spans="1:13" ht="12.75" customHeight="1">
      <c r="F28" s="133"/>
      <c r="G28" s="178" t="s">
        <v>272</v>
      </c>
      <c r="H28" s="179" t="s">
        <v>271</v>
      </c>
      <c r="I28" s="180"/>
      <c r="J28" s="181"/>
      <c r="K28" s="171"/>
      <c r="L28" s="171"/>
      <c r="M28" s="167"/>
    </row>
    <row r="29" spans="1:13" ht="13.5" customHeight="1">
      <c r="F29" s="133"/>
      <c r="G29" s="586" t="s">
        <v>270</v>
      </c>
      <c r="H29" s="586"/>
      <c r="I29" s="182" t="s">
        <v>267</v>
      </c>
      <c r="J29" s="183" t="s">
        <v>269</v>
      </c>
      <c r="K29" s="184" t="s">
        <v>268</v>
      </c>
      <c r="L29" s="184" t="s">
        <v>267</v>
      </c>
      <c r="M29" s="167"/>
    </row>
    <row r="30" spans="1:13" ht="14.25" customHeight="1">
      <c r="A30" s="185" t="s">
        <v>266</v>
      </c>
      <c r="B30" s="185"/>
      <c r="C30" s="185"/>
      <c r="D30" s="185"/>
      <c r="E30" s="185"/>
      <c r="F30" s="186"/>
      <c r="G30" s="187"/>
      <c r="I30" s="187"/>
      <c r="J30" s="187"/>
      <c r="K30" s="187"/>
      <c r="L30" s="188" t="s">
        <v>265</v>
      </c>
      <c r="M30" s="189"/>
    </row>
    <row r="31" spans="1:13" ht="24" customHeight="1">
      <c r="A31" s="587" t="s">
        <v>264</v>
      </c>
      <c r="B31" s="588"/>
      <c r="C31" s="588"/>
      <c r="D31" s="588"/>
      <c r="E31" s="588"/>
      <c r="F31" s="588"/>
      <c r="G31" s="591" t="s">
        <v>263</v>
      </c>
      <c r="H31" s="593" t="s">
        <v>262</v>
      </c>
      <c r="I31" s="595" t="s">
        <v>261</v>
      </c>
      <c r="J31" s="596"/>
      <c r="K31" s="577" t="s">
        <v>260</v>
      </c>
      <c r="L31" s="579" t="s">
        <v>0</v>
      </c>
      <c r="M31" s="189"/>
    </row>
    <row r="32" spans="1:13" ht="46.5" customHeight="1">
      <c r="A32" s="589"/>
      <c r="B32" s="590"/>
      <c r="C32" s="590"/>
      <c r="D32" s="590"/>
      <c r="E32" s="590"/>
      <c r="F32" s="590"/>
      <c r="G32" s="592"/>
      <c r="H32" s="594"/>
      <c r="I32" s="190" t="s">
        <v>259</v>
      </c>
      <c r="J32" s="191" t="s">
        <v>258</v>
      </c>
      <c r="K32" s="578"/>
      <c r="L32" s="580"/>
    </row>
    <row r="33" spans="1:18" ht="11.25" customHeight="1">
      <c r="A33" s="581" t="s">
        <v>257</v>
      </c>
      <c r="B33" s="582"/>
      <c r="C33" s="582"/>
      <c r="D33" s="582"/>
      <c r="E33" s="582"/>
      <c r="F33" s="583"/>
      <c r="G33" s="192">
        <v>2</v>
      </c>
      <c r="H33" s="193">
        <v>3</v>
      </c>
      <c r="I33" s="194" t="s">
        <v>256</v>
      </c>
      <c r="J33" s="195" t="s">
        <v>255</v>
      </c>
      <c r="K33" s="196">
        <v>6</v>
      </c>
      <c r="L33" s="196">
        <v>7</v>
      </c>
    </row>
    <row r="34" spans="1:18" s="203" customFormat="1" ht="14.25" customHeight="1">
      <c r="A34" s="197">
        <v>2</v>
      </c>
      <c r="B34" s="197"/>
      <c r="C34" s="198"/>
      <c r="D34" s="199"/>
      <c r="E34" s="197"/>
      <c r="F34" s="200"/>
      <c r="G34" s="199" t="s">
        <v>254</v>
      </c>
      <c r="H34" s="192">
        <v>1</v>
      </c>
      <c r="I34" s="201">
        <f>SUM(I35+I46+I66+I87+I94+I114+I140+I159+I169)</f>
        <v>1026850</v>
      </c>
      <c r="J34" s="201">
        <f>SUM(J35+J46+J66+J87+J94+J114+J140+J159+J169)</f>
        <v>1026850</v>
      </c>
      <c r="K34" s="202">
        <f>SUM(K35+K46+K66+K87+K94+K114+K140+K159+K169)</f>
        <v>1026838.62</v>
      </c>
      <c r="L34" s="201">
        <f>SUM(L35+L46+L66+L87+L94+L114+L140+L159+L169)</f>
        <v>1026838.62</v>
      </c>
    </row>
    <row r="35" spans="1:18" ht="16.5" customHeight="1">
      <c r="A35" s="197">
        <v>2</v>
      </c>
      <c r="B35" s="204">
        <v>1</v>
      </c>
      <c r="C35" s="205"/>
      <c r="D35" s="206"/>
      <c r="E35" s="207"/>
      <c r="F35" s="208"/>
      <c r="G35" s="209" t="s">
        <v>253</v>
      </c>
      <c r="H35" s="192">
        <v>2</v>
      </c>
      <c r="I35" s="201">
        <f>SUM(I36+I42)</f>
        <v>865975</v>
      </c>
      <c r="J35" s="201">
        <f>SUM(J36+J42)</f>
        <v>865975</v>
      </c>
      <c r="K35" s="210">
        <f>SUM(K36+K42)</f>
        <v>865975</v>
      </c>
      <c r="L35" s="211">
        <f>SUM(L36+L42)</f>
        <v>865975</v>
      </c>
      <c r="M35"/>
    </row>
    <row r="36" spans="1:18" ht="14.25" customHeight="1">
      <c r="A36" s="212">
        <v>2</v>
      </c>
      <c r="B36" s="212">
        <v>1</v>
      </c>
      <c r="C36" s="213">
        <v>1</v>
      </c>
      <c r="D36" s="214"/>
      <c r="E36" s="212"/>
      <c r="F36" s="215"/>
      <c r="G36" s="214" t="s">
        <v>252</v>
      </c>
      <c r="H36" s="192">
        <v>3</v>
      </c>
      <c r="I36" s="201">
        <f>SUM(I37)</f>
        <v>850075</v>
      </c>
      <c r="J36" s="201">
        <f>SUM(J37)</f>
        <v>850075</v>
      </c>
      <c r="K36" s="202">
        <f>SUM(K37)</f>
        <v>850075</v>
      </c>
      <c r="L36" s="201">
        <f>SUM(L37)</f>
        <v>850075</v>
      </c>
      <c r="M36"/>
    </row>
    <row r="37" spans="1:18" ht="13.5" customHeight="1">
      <c r="A37" s="216">
        <v>2</v>
      </c>
      <c r="B37" s="212">
        <v>1</v>
      </c>
      <c r="C37" s="213">
        <v>1</v>
      </c>
      <c r="D37" s="214">
        <v>1</v>
      </c>
      <c r="E37" s="212"/>
      <c r="F37" s="215"/>
      <c r="G37" s="214" t="s">
        <v>252</v>
      </c>
      <c r="H37" s="192">
        <v>4</v>
      </c>
      <c r="I37" s="201">
        <f>SUM(I38+I40)</f>
        <v>850075</v>
      </c>
      <c r="J37" s="201">
        <f>SUM(J38+J40)</f>
        <v>850075</v>
      </c>
      <c r="K37" s="201">
        <f>SUM(K38+K40)</f>
        <v>850075</v>
      </c>
      <c r="L37" s="201">
        <f>SUM(L38+L40)</f>
        <v>850075</v>
      </c>
      <c r="M37"/>
      <c r="Q37" s="217"/>
    </row>
    <row r="38" spans="1:18" ht="14.25" customHeight="1">
      <c r="A38" s="216">
        <v>2</v>
      </c>
      <c r="B38" s="212">
        <v>1</v>
      </c>
      <c r="C38" s="213">
        <v>1</v>
      </c>
      <c r="D38" s="214">
        <v>1</v>
      </c>
      <c r="E38" s="212">
        <v>1</v>
      </c>
      <c r="F38" s="215"/>
      <c r="G38" s="214" t="s">
        <v>251</v>
      </c>
      <c r="H38" s="192">
        <v>5</v>
      </c>
      <c r="I38" s="202">
        <f>SUM(I39)</f>
        <v>850075</v>
      </c>
      <c r="J38" s="202">
        <f>SUM(J39)</f>
        <v>850075</v>
      </c>
      <c r="K38" s="202">
        <f>SUM(K39)</f>
        <v>850075</v>
      </c>
      <c r="L38" s="202">
        <f>SUM(L39)</f>
        <v>850075</v>
      </c>
      <c r="M38"/>
      <c r="Q38" s="217"/>
    </row>
    <row r="39" spans="1:18" ht="14.25" customHeight="1">
      <c r="A39" s="216">
        <v>2</v>
      </c>
      <c r="B39" s="212">
        <v>1</v>
      </c>
      <c r="C39" s="213">
        <v>1</v>
      </c>
      <c r="D39" s="214">
        <v>1</v>
      </c>
      <c r="E39" s="212">
        <v>1</v>
      </c>
      <c r="F39" s="215">
        <v>1</v>
      </c>
      <c r="G39" s="214" t="s">
        <v>251</v>
      </c>
      <c r="H39" s="192">
        <v>6</v>
      </c>
      <c r="I39" s="218">
        <v>850075</v>
      </c>
      <c r="J39" s="219">
        <v>850075</v>
      </c>
      <c r="K39" s="219">
        <v>850075</v>
      </c>
      <c r="L39" s="219">
        <v>850075</v>
      </c>
      <c r="M39"/>
      <c r="Q39" s="217"/>
    </row>
    <row r="40" spans="1:18" ht="12.75" hidden="1" customHeight="1">
      <c r="A40" s="216">
        <v>2</v>
      </c>
      <c r="B40" s="212">
        <v>1</v>
      </c>
      <c r="C40" s="213">
        <v>1</v>
      </c>
      <c r="D40" s="214">
        <v>1</v>
      </c>
      <c r="E40" s="212">
        <v>2</v>
      </c>
      <c r="F40" s="215"/>
      <c r="G40" s="214" t="s">
        <v>250</v>
      </c>
      <c r="H40" s="192">
        <v>7</v>
      </c>
      <c r="I40" s="202">
        <f>I41</f>
        <v>0</v>
      </c>
      <c r="J40" s="202">
        <f>J41</f>
        <v>0</v>
      </c>
      <c r="K40" s="202">
        <f>K41</f>
        <v>0</v>
      </c>
      <c r="L40" s="202">
        <f>L41</f>
        <v>0</v>
      </c>
      <c r="M40"/>
      <c r="Q40" s="217"/>
    </row>
    <row r="41" spans="1:18" ht="12.75" hidden="1" customHeight="1">
      <c r="A41" s="216">
        <v>2</v>
      </c>
      <c r="B41" s="212">
        <v>1</v>
      </c>
      <c r="C41" s="213">
        <v>1</v>
      </c>
      <c r="D41" s="214">
        <v>1</v>
      </c>
      <c r="E41" s="212">
        <v>2</v>
      </c>
      <c r="F41" s="215">
        <v>1</v>
      </c>
      <c r="G41" s="214" t="s">
        <v>250</v>
      </c>
      <c r="H41" s="192">
        <v>8</v>
      </c>
      <c r="I41" s="219">
        <v>0</v>
      </c>
      <c r="J41" s="220">
        <v>0</v>
      </c>
      <c r="K41" s="219">
        <v>0</v>
      </c>
      <c r="L41" s="220">
        <v>0</v>
      </c>
      <c r="M41"/>
      <c r="Q41" s="217"/>
    </row>
    <row r="42" spans="1:18" ht="13.5" customHeight="1">
      <c r="A42" s="216">
        <v>2</v>
      </c>
      <c r="B42" s="212">
        <v>1</v>
      </c>
      <c r="C42" s="213">
        <v>2</v>
      </c>
      <c r="D42" s="214"/>
      <c r="E42" s="212"/>
      <c r="F42" s="215"/>
      <c r="G42" s="214" t="s">
        <v>249</v>
      </c>
      <c r="H42" s="192">
        <v>9</v>
      </c>
      <c r="I42" s="202">
        <f t="shared" ref="I42:L44" si="0">I43</f>
        <v>15900</v>
      </c>
      <c r="J42" s="201">
        <f t="shared" si="0"/>
        <v>15900</v>
      </c>
      <c r="K42" s="202">
        <f t="shared" si="0"/>
        <v>15900</v>
      </c>
      <c r="L42" s="201">
        <f t="shared" si="0"/>
        <v>15900</v>
      </c>
      <c r="M42"/>
      <c r="Q42" s="217"/>
    </row>
    <row r="43" spans="1:18">
      <c r="A43" s="216">
        <v>2</v>
      </c>
      <c r="B43" s="212">
        <v>1</v>
      </c>
      <c r="C43" s="213">
        <v>2</v>
      </c>
      <c r="D43" s="214">
        <v>1</v>
      </c>
      <c r="E43" s="212"/>
      <c r="F43" s="215"/>
      <c r="G43" s="214" t="s">
        <v>249</v>
      </c>
      <c r="H43" s="192">
        <v>10</v>
      </c>
      <c r="I43" s="202">
        <f t="shared" si="0"/>
        <v>15900</v>
      </c>
      <c r="J43" s="201">
        <f t="shared" si="0"/>
        <v>15900</v>
      </c>
      <c r="K43" s="201">
        <f t="shared" si="0"/>
        <v>15900</v>
      </c>
      <c r="L43" s="201">
        <f t="shared" si="0"/>
        <v>15900</v>
      </c>
    </row>
    <row r="44" spans="1:18" ht="13.5" customHeight="1">
      <c r="A44" s="216">
        <v>2</v>
      </c>
      <c r="B44" s="212">
        <v>1</v>
      </c>
      <c r="C44" s="213">
        <v>2</v>
      </c>
      <c r="D44" s="214">
        <v>1</v>
      </c>
      <c r="E44" s="212">
        <v>1</v>
      </c>
      <c r="F44" s="215"/>
      <c r="G44" s="214" t="s">
        <v>249</v>
      </c>
      <c r="H44" s="192">
        <v>11</v>
      </c>
      <c r="I44" s="201">
        <f t="shared" si="0"/>
        <v>15900</v>
      </c>
      <c r="J44" s="201">
        <f t="shared" si="0"/>
        <v>15900</v>
      </c>
      <c r="K44" s="201">
        <f t="shared" si="0"/>
        <v>15900</v>
      </c>
      <c r="L44" s="201">
        <f t="shared" si="0"/>
        <v>15900</v>
      </c>
      <c r="M44"/>
      <c r="Q44" s="217"/>
    </row>
    <row r="45" spans="1:18" ht="14.25" customHeight="1">
      <c r="A45" s="216">
        <v>2</v>
      </c>
      <c r="B45" s="212">
        <v>1</v>
      </c>
      <c r="C45" s="213">
        <v>2</v>
      </c>
      <c r="D45" s="214">
        <v>1</v>
      </c>
      <c r="E45" s="212">
        <v>1</v>
      </c>
      <c r="F45" s="215">
        <v>1</v>
      </c>
      <c r="G45" s="214" t="s">
        <v>249</v>
      </c>
      <c r="H45" s="192">
        <v>12</v>
      </c>
      <c r="I45" s="220">
        <v>15900</v>
      </c>
      <c r="J45" s="219">
        <v>15900</v>
      </c>
      <c r="K45" s="219">
        <v>15900</v>
      </c>
      <c r="L45" s="219">
        <v>15900</v>
      </c>
      <c r="M45"/>
      <c r="Q45" s="217"/>
    </row>
    <row r="46" spans="1:18" ht="26.25" customHeight="1">
      <c r="A46" s="221">
        <v>2</v>
      </c>
      <c r="B46" s="222">
        <v>2</v>
      </c>
      <c r="C46" s="205"/>
      <c r="D46" s="206"/>
      <c r="E46" s="207"/>
      <c r="F46" s="208"/>
      <c r="G46" s="209" t="s">
        <v>248</v>
      </c>
      <c r="H46" s="192">
        <v>13</v>
      </c>
      <c r="I46" s="223">
        <f t="shared" ref="I46:L48" si="1">I47</f>
        <v>149075</v>
      </c>
      <c r="J46" s="224">
        <f t="shared" si="1"/>
        <v>149075</v>
      </c>
      <c r="K46" s="223">
        <f t="shared" si="1"/>
        <v>149063.62</v>
      </c>
      <c r="L46" s="223">
        <f t="shared" si="1"/>
        <v>149063.62</v>
      </c>
      <c r="M46"/>
    </row>
    <row r="47" spans="1:18" ht="27" customHeight="1">
      <c r="A47" s="216">
        <v>2</v>
      </c>
      <c r="B47" s="212">
        <v>2</v>
      </c>
      <c r="C47" s="213">
        <v>1</v>
      </c>
      <c r="D47" s="214"/>
      <c r="E47" s="212"/>
      <c r="F47" s="215"/>
      <c r="G47" s="206" t="s">
        <v>248</v>
      </c>
      <c r="H47" s="192">
        <v>14</v>
      </c>
      <c r="I47" s="201">
        <f t="shared" si="1"/>
        <v>149075</v>
      </c>
      <c r="J47" s="202">
        <f t="shared" si="1"/>
        <v>149075</v>
      </c>
      <c r="K47" s="201">
        <f t="shared" si="1"/>
        <v>149063.62</v>
      </c>
      <c r="L47" s="202">
        <f t="shared" si="1"/>
        <v>149063.62</v>
      </c>
      <c r="M47"/>
      <c r="R47" s="217"/>
    </row>
    <row r="48" spans="1:18" ht="15.75" customHeight="1">
      <c r="A48" s="216">
        <v>2</v>
      </c>
      <c r="B48" s="212">
        <v>2</v>
      </c>
      <c r="C48" s="213">
        <v>1</v>
      </c>
      <c r="D48" s="214">
        <v>1</v>
      </c>
      <c r="E48" s="212"/>
      <c r="F48" s="215"/>
      <c r="G48" s="206" t="s">
        <v>248</v>
      </c>
      <c r="H48" s="192">
        <v>15</v>
      </c>
      <c r="I48" s="201">
        <f t="shared" si="1"/>
        <v>149075</v>
      </c>
      <c r="J48" s="202">
        <f t="shared" si="1"/>
        <v>149075</v>
      </c>
      <c r="K48" s="211">
        <f t="shared" si="1"/>
        <v>149063.62</v>
      </c>
      <c r="L48" s="211">
        <f t="shared" si="1"/>
        <v>149063.62</v>
      </c>
      <c r="M48"/>
      <c r="Q48" s="217"/>
    </row>
    <row r="49" spans="1:17" ht="24.75" customHeight="1">
      <c r="A49" s="225">
        <v>2</v>
      </c>
      <c r="B49" s="226">
        <v>2</v>
      </c>
      <c r="C49" s="227">
        <v>1</v>
      </c>
      <c r="D49" s="228">
        <v>1</v>
      </c>
      <c r="E49" s="226">
        <v>1</v>
      </c>
      <c r="F49" s="229"/>
      <c r="G49" s="206" t="s">
        <v>248</v>
      </c>
      <c r="H49" s="192">
        <v>16</v>
      </c>
      <c r="I49" s="230">
        <f>SUM(I50:I65)</f>
        <v>149075</v>
      </c>
      <c r="J49" s="230">
        <f>SUM(J50:J65)</f>
        <v>149075</v>
      </c>
      <c r="K49" s="231">
        <f>SUM(K50:K65)</f>
        <v>149063.62</v>
      </c>
      <c r="L49" s="231">
        <f>SUM(L50:L65)</f>
        <v>149063.62</v>
      </c>
      <c r="M49"/>
      <c r="Q49" s="217"/>
    </row>
    <row r="50" spans="1:17" ht="15.75" hidden="1" customHeight="1">
      <c r="A50" s="216">
        <v>2</v>
      </c>
      <c r="B50" s="212">
        <v>2</v>
      </c>
      <c r="C50" s="213">
        <v>1</v>
      </c>
      <c r="D50" s="214">
        <v>1</v>
      </c>
      <c r="E50" s="212">
        <v>1</v>
      </c>
      <c r="F50" s="232">
        <v>1</v>
      </c>
      <c r="G50" s="214" t="s">
        <v>247</v>
      </c>
      <c r="H50" s="192">
        <v>17</v>
      </c>
      <c r="I50" s="219">
        <v>0</v>
      </c>
      <c r="J50" s="219">
        <v>0</v>
      </c>
      <c r="K50" s="219">
        <v>0</v>
      </c>
      <c r="L50" s="219">
        <v>0</v>
      </c>
      <c r="M50"/>
      <c r="Q50" s="217"/>
    </row>
    <row r="51" spans="1:17" ht="26.25" customHeight="1">
      <c r="A51" s="216">
        <v>2</v>
      </c>
      <c r="B51" s="212">
        <v>2</v>
      </c>
      <c r="C51" s="213">
        <v>1</v>
      </c>
      <c r="D51" s="214">
        <v>1</v>
      </c>
      <c r="E51" s="212">
        <v>1</v>
      </c>
      <c r="F51" s="215">
        <v>2</v>
      </c>
      <c r="G51" s="214" t="s">
        <v>246</v>
      </c>
      <c r="H51" s="192">
        <v>18</v>
      </c>
      <c r="I51" s="219">
        <v>190</v>
      </c>
      <c r="J51" s="219">
        <v>190</v>
      </c>
      <c r="K51" s="219">
        <v>185.48</v>
      </c>
      <c r="L51" s="219">
        <v>185.48</v>
      </c>
      <c r="M51"/>
      <c r="Q51" s="217"/>
    </row>
    <row r="52" spans="1:17" ht="26.25" customHeight="1">
      <c r="A52" s="216">
        <v>2</v>
      </c>
      <c r="B52" s="212">
        <v>2</v>
      </c>
      <c r="C52" s="213">
        <v>1</v>
      </c>
      <c r="D52" s="214">
        <v>1</v>
      </c>
      <c r="E52" s="212">
        <v>1</v>
      </c>
      <c r="F52" s="215">
        <v>5</v>
      </c>
      <c r="G52" s="214" t="s">
        <v>245</v>
      </c>
      <c r="H52" s="192">
        <v>19</v>
      </c>
      <c r="I52" s="219">
        <v>780</v>
      </c>
      <c r="J52" s="219">
        <v>780</v>
      </c>
      <c r="K52" s="219">
        <v>778.92</v>
      </c>
      <c r="L52" s="219">
        <v>778.92</v>
      </c>
      <c r="M52"/>
      <c r="Q52" s="217"/>
    </row>
    <row r="53" spans="1:17" ht="27" customHeight="1">
      <c r="A53" s="216">
        <v>2</v>
      </c>
      <c r="B53" s="212">
        <v>2</v>
      </c>
      <c r="C53" s="213">
        <v>1</v>
      </c>
      <c r="D53" s="214">
        <v>1</v>
      </c>
      <c r="E53" s="212">
        <v>1</v>
      </c>
      <c r="F53" s="215">
        <v>6</v>
      </c>
      <c r="G53" s="214" t="s">
        <v>244</v>
      </c>
      <c r="H53" s="192">
        <v>20</v>
      </c>
      <c r="I53" s="219">
        <v>4000</v>
      </c>
      <c r="J53" s="219">
        <v>4000</v>
      </c>
      <c r="K53" s="219">
        <v>3998.01</v>
      </c>
      <c r="L53" s="219">
        <v>3998.01</v>
      </c>
      <c r="M53"/>
      <c r="Q53" s="217"/>
    </row>
    <row r="54" spans="1:17" ht="26.25" customHeight="1">
      <c r="A54" s="233">
        <v>2</v>
      </c>
      <c r="B54" s="207">
        <v>2</v>
      </c>
      <c r="C54" s="205">
        <v>1</v>
      </c>
      <c r="D54" s="206">
        <v>1</v>
      </c>
      <c r="E54" s="207">
        <v>1</v>
      </c>
      <c r="F54" s="208">
        <v>7</v>
      </c>
      <c r="G54" s="206" t="s">
        <v>243</v>
      </c>
      <c r="H54" s="192">
        <v>21</v>
      </c>
      <c r="I54" s="219">
        <v>2193</v>
      </c>
      <c r="J54" s="219">
        <v>2193</v>
      </c>
      <c r="K54" s="219">
        <v>2192.46</v>
      </c>
      <c r="L54" s="219">
        <v>2192.46</v>
      </c>
      <c r="M54"/>
      <c r="Q54" s="217"/>
    </row>
    <row r="55" spans="1:17" ht="12" customHeight="1">
      <c r="A55" s="216">
        <v>2</v>
      </c>
      <c r="B55" s="212">
        <v>2</v>
      </c>
      <c r="C55" s="213">
        <v>1</v>
      </c>
      <c r="D55" s="214">
        <v>1</v>
      </c>
      <c r="E55" s="212">
        <v>1</v>
      </c>
      <c r="F55" s="215">
        <v>11</v>
      </c>
      <c r="G55" s="214" t="s">
        <v>242</v>
      </c>
      <c r="H55" s="192">
        <v>22</v>
      </c>
      <c r="I55" s="220">
        <v>1300</v>
      </c>
      <c r="J55" s="219">
        <v>1300</v>
      </c>
      <c r="K55" s="219">
        <v>1299.78</v>
      </c>
      <c r="L55" s="219">
        <v>1299.78</v>
      </c>
      <c r="M55"/>
      <c r="Q55" s="217"/>
    </row>
    <row r="56" spans="1:17" ht="15.75" hidden="1" customHeight="1">
      <c r="A56" s="225">
        <v>2</v>
      </c>
      <c r="B56" s="234">
        <v>2</v>
      </c>
      <c r="C56" s="235">
        <v>1</v>
      </c>
      <c r="D56" s="235">
        <v>1</v>
      </c>
      <c r="E56" s="235">
        <v>1</v>
      </c>
      <c r="F56" s="236">
        <v>12</v>
      </c>
      <c r="G56" s="237" t="s">
        <v>241</v>
      </c>
      <c r="H56" s="192">
        <v>23</v>
      </c>
      <c r="I56" s="238">
        <v>0</v>
      </c>
      <c r="J56" s="219">
        <v>0</v>
      </c>
      <c r="K56" s="219">
        <v>0</v>
      </c>
      <c r="L56" s="219">
        <v>0</v>
      </c>
      <c r="M56"/>
      <c r="Q56" s="217"/>
    </row>
    <row r="57" spans="1:17" ht="25.5" hidden="1" customHeight="1">
      <c r="A57" s="216">
        <v>2</v>
      </c>
      <c r="B57" s="212">
        <v>2</v>
      </c>
      <c r="C57" s="213">
        <v>1</v>
      </c>
      <c r="D57" s="213">
        <v>1</v>
      </c>
      <c r="E57" s="213">
        <v>1</v>
      </c>
      <c r="F57" s="215">
        <v>14</v>
      </c>
      <c r="G57" s="239" t="s">
        <v>240</v>
      </c>
      <c r="H57" s="192">
        <v>24</v>
      </c>
      <c r="I57" s="220">
        <v>0</v>
      </c>
      <c r="J57" s="220">
        <v>0</v>
      </c>
      <c r="K57" s="220">
        <v>0</v>
      </c>
      <c r="L57" s="220">
        <v>0</v>
      </c>
      <c r="M57"/>
      <c r="Q57" s="217"/>
    </row>
    <row r="58" spans="1:17" ht="27.75" customHeight="1">
      <c r="A58" s="216">
        <v>2</v>
      </c>
      <c r="B58" s="212">
        <v>2</v>
      </c>
      <c r="C58" s="213">
        <v>1</v>
      </c>
      <c r="D58" s="213">
        <v>1</v>
      </c>
      <c r="E58" s="213">
        <v>1</v>
      </c>
      <c r="F58" s="215">
        <v>15</v>
      </c>
      <c r="G58" s="214" t="s">
        <v>239</v>
      </c>
      <c r="H58" s="192">
        <v>25</v>
      </c>
      <c r="I58" s="220">
        <v>1700</v>
      </c>
      <c r="J58" s="219">
        <v>1700</v>
      </c>
      <c r="K58" s="219">
        <v>1700</v>
      </c>
      <c r="L58" s="219">
        <v>1700</v>
      </c>
      <c r="M58"/>
      <c r="Q58" s="217"/>
    </row>
    <row r="59" spans="1:17" ht="15.75" customHeight="1">
      <c r="A59" s="216">
        <v>2</v>
      </c>
      <c r="B59" s="212">
        <v>2</v>
      </c>
      <c r="C59" s="213">
        <v>1</v>
      </c>
      <c r="D59" s="213">
        <v>1</v>
      </c>
      <c r="E59" s="213">
        <v>1</v>
      </c>
      <c r="F59" s="215">
        <v>16</v>
      </c>
      <c r="G59" s="214" t="s">
        <v>238</v>
      </c>
      <c r="H59" s="192">
        <v>26</v>
      </c>
      <c r="I59" s="220">
        <v>460</v>
      </c>
      <c r="J59" s="219">
        <v>460</v>
      </c>
      <c r="K59" s="219">
        <v>459.73</v>
      </c>
      <c r="L59" s="219">
        <v>459.73</v>
      </c>
      <c r="M59"/>
      <c r="Q59" s="217"/>
    </row>
    <row r="60" spans="1:17" ht="27.75" hidden="1" customHeight="1">
      <c r="A60" s="216">
        <v>2</v>
      </c>
      <c r="B60" s="212">
        <v>2</v>
      </c>
      <c r="C60" s="213">
        <v>1</v>
      </c>
      <c r="D60" s="213">
        <v>1</v>
      </c>
      <c r="E60" s="213">
        <v>1</v>
      </c>
      <c r="F60" s="215">
        <v>17</v>
      </c>
      <c r="G60" s="214" t="s">
        <v>237</v>
      </c>
      <c r="H60" s="192">
        <v>27</v>
      </c>
      <c r="I60" s="220">
        <v>0</v>
      </c>
      <c r="J60" s="220">
        <v>0</v>
      </c>
      <c r="K60" s="220">
        <v>0</v>
      </c>
      <c r="L60" s="220">
        <v>0</v>
      </c>
      <c r="M60"/>
      <c r="Q60" s="217"/>
    </row>
    <row r="61" spans="1:17" ht="14.25" customHeight="1">
      <c r="A61" s="216">
        <v>2</v>
      </c>
      <c r="B61" s="212">
        <v>2</v>
      </c>
      <c r="C61" s="213">
        <v>1</v>
      </c>
      <c r="D61" s="213">
        <v>1</v>
      </c>
      <c r="E61" s="213">
        <v>1</v>
      </c>
      <c r="F61" s="215">
        <v>20</v>
      </c>
      <c r="G61" s="214" t="s">
        <v>236</v>
      </c>
      <c r="H61" s="192">
        <v>28</v>
      </c>
      <c r="I61" s="220">
        <v>5444</v>
      </c>
      <c r="J61" s="219">
        <v>5444</v>
      </c>
      <c r="K61" s="219">
        <v>5443.23</v>
      </c>
      <c r="L61" s="219">
        <v>5443.23</v>
      </c>
      <c r="M61"/>
      <c r="Q61" s="217"/>
    </row>
    <row r="62" spans="1:17" ht="27.75" customHeight="1">
      <c r="A62" s="216">
        <v>2</v>
      </c>
      <c r="B62" s="212">
        <v>2</v>
      </c>
      <c r="C62" s="213">
        <v>1</v>
      </c>
      <c r="D62" s="213">
        <v>1</v>
      </c>
      <c r="E62" s="213">
        <v>1</v>
      </c>
      <c r="F62" s="215">
        <v>21</v>
      </c>
      <c r="G62" s="214" t="s">
        <v>235</v>
      </c>
      <c r="H62" s="192">
        <v>29</v>
      </c>
      <c r="I62" s="220">
        <v>3562</v>
      </c>
      <c r="J62" s="219">
        <v>3562</v>
      </c>
      <c r="K62" s="219">
        <v>3561</v>
      </c>
      <c r="L62" s="219">
        <v>3561</v>
      </c>
      <c r="M62"/>
      <c r="Q62" s="217"/>
    </row>
    <row r="63" spans="1:17" ht="12" customHeight="1">
      <c r="A63" s="216">
        <v>2</v>
      </c>
      <c r="B63" s="212">
        <v>2</v>
      </c>
      <c r="C63" s="213">
        <v>1</v>
      </c>
      <c r="D63" s="213">
        <v>1</v>
      </c>
      <c r="E63" s="213">
        <v>1</v>
      </c>
      <c r="F63" s="215">
        <v>22</v>
      </c>
      <c r="G63" s="214" t="s">
        <v>234</v>
      </c>
      <c r="H63" s="192">
        <v>30</v>
      </c>
      <c r="I63" s="220">
        <v>400</v>
      </c>
      <c r="J63" s="219">
        <v>400</v>
      </c>
      <c r="K63" s="219">
        <v>400</v>
      </c>
      <c r="L63" s="219">
        <v>400</v>
      </c>
      <c r="M63"/>
      <c r="Q63" s="217"/>
    </row>
    <row r="64" spans="1:17" ht="12" customHeight="1">
      <c r="A64" s="216">
        <v>2</v>
      </c>
      <c r="B64" s="212">
        <v>2</v>
      </c>
      <c r="C64" s="213">
        <v>1</v>
      </c>
      <c r="D64" s="213">
        <v>1</v>
      </c>
      <c r="E64" s="213">
        <v>1</v>
      </c>
      <c r="F64" s="215">
        <v>23</v>
      </c>
      <c r="G64" s="214" t="s">
        <v>233</v>
      </c>
      <c r="H64" s="192">
        <v>31</v>
      </c>
      <c r="I64" s="220">
        <v>500</v>
      </c>
      <c r="J64" s="219">
        <v>500</v>
      </c>
      <c r="K64" s="219">
        <v>499.01</v>
      </c>
      <c r="L64" s="219">
        <v>499.01</v>
      </c>
      <c r="M64"/>
      <c r="Q64" s="217"/>
    </row>
    <row r="65" spans="1:18" ht="15" customHeight="1">
      <c r="A65" s="216">
        <v>2</v>
      </c>
      <c r="B65" s="212">
        <v>2</v>
      </c>
      <c r="C65" s="213">
        <v>1</v>
      </c>
      <c r="D65" s="213">
        <v>1</v>
      </c>
      <c r="E65" s="213">
        <v>1</v>
      </c>
      <c r="F65" s="215">
        <v>30</v>
      </c>
      <c r="G65" s="214" t="s">
        <v>232</v>
      </c>
      <c r="H65" s="192">
        <v>32</v>
      </c>
      <c r="I65" s="220">
        <v>128546</v>
      </c>
      <c r="J65" s="219">
        <v>128546</v>
      </c>
      <c r="K65" s="219">
        <v>128546</v>
      </c>
      <c r="L65" s="219">
        <v>128546</v>
      </c>
      <c r="M65"/>
      <c r="Q65" s="217"/>
    </row>
    <row r="66" spans="1:18" ht="14.25" hidden="1" customHeight="1">
      <c r="A66" s="240">
        <v>2</v>
      </c>
      <c r="B66" s="241">
        <v>3</v>
      </c>
      <c r="C66" s="204"/>
      <c r="D66" s="205"/>
      <c r="E66" s="205"/>
      <c r="F66" s="208"/>
      <c r="G66" s="242" t="s">
        <v>231</v>
      </c>
      <c r="H66" s="192">
        <v>33</v>
      </c>
      <c r="I66" s="223">
        <f>I67</f>
        <v>0</v>
      </c>
      <c r="J66" s="223">
        <f>J67</f>
        <v>0</v>
      </c>
      <c r="K66" s="223">
        <f>K67</f>
        <v>0</v>
      </c>
      <c r="L66" s="223">
        <f>L67</f>
        <v>0</v>
      </c>
      <c r="M66"/>
    </row>
    <row r="67" spans="1:18" ht="13.5" hidden="1" customHeight="1">
      <c r="A67" s="216">
        <v>2</v>
      </c>
      <c r="B67" s="212">
        <v>3</v>
      </c>
      <c r="C67" s="213">
        <v>1</v>
      </c>
      <c r="D67" s="213"/>
      <c r="E67" s="213"/>
      <c r="F67" s="215"/>
      <c r="G67" s="214" t="s">
        <v>230</v>
      </c>
      <c r="H67" s="192">
        <v>34</v>
      </c>
      <c r="I67" s="201">
        <f>SUM(I68+I73+I78)</f>
        <v>0</v>
      </c>
      <c r="J67" s="243">
        <f>SUM(J68+J73+J78)</f>
        <v>0</v>
      </c>
      <c r="K67" s="202">
        <f>SUM(K68+K73+K78)</f>
        <v>0</v>
      </c>
      <c r="L67" s="201">
        <f>SUM(L68+L73+L78)</f>
        <v>0</v>
      </c>
      <c r="M67"/>
      <c r="R67" s="217"/>
    </row>
    <row r="68" spans="1:18" ht="15" hidden="1" customHeight="1">
      <c r="A68" s="216">
        <v>2</v>
      </c>
      <c r="B68" s="212">
        <v>3</v>
      </c>
      <c r="C68" s="213">
        <v>1</v>
      </c>
      <c r="D68" s="213">
        <v>1</v>
      </c>
      <c r="E68" s="213"/>
      <c r="F68" s="215"/>
      <c r="G68" s="214" t="s">
        <v>229</v>
      </c>
      <c r="H68" s="192">
        <v>35</v>
      </c>
      <c r="I68" s="201">
        <f>I69</f>
        <v>0</v>
      </c>
      <c r="J68" s="243">
        <f>J69</f>
        <v>0</v>
      </c>
      <c r="K68" s="202">
        <f>K69</f>
        <v>0</v>
      </c>
      <c r="L68" s="201">
        <f>L69</f>
        <v>0</v>
      </c>
      <c r="M68"/>
      <c r="Q68" s="217"/>
    </row>
    <row r="69" spans="1:18" ht="13.5" hidden="1" customHeight="1">
      <c r="A69" s="216">
        <v>2</v>
      </c>
      <c r="B69" s="212">
        <v>3</v>
      </c>
      <c r="C69" s="213">
        <v>1</v>
      </c>
      <c r="D69" s="213">
        <v>1</v>
      </c>
      <c r="E69" s="213">
        <v>1</v>
      </c>
      <c r="F69" s="215"/>
      <c r="G69" s="214" t="s">
        <v>229</v>
      </c>
      <c r="H69" s="192">
        <v>36</v>
      </c>
      <c r="I69" s="201">
        <f>SUM(I70:I72)</f>
        <v>0</v>
      </c>
      <c r="J69" s="243">
        <f>SUM(J70:J72)</f>
        <v>0</v>
      </c>
      <c r="K69" s="202">
        <f>SUM(K70:K72)</f>
        <v>0</v>
      </c>
      <c r="L69" s="201">
        <f>SUM(L70:L72)</f>
        <v>0</v>
      </c>
      <c r="M69"/>
      <c r="Q69" s="217"/>
    </row>
    <row r="70" spans="1:18" s="244" customFormat="1" ht="25.5" hidden="1" customHeight="1">
      <c r="A70" s="216">
        <v>2</v>
      </c>
      <c r="B70" s="212">
        <v>3</v>
      </c>
      <c r="C70" s="213">
        <v>1</v>
      </c>
      <c r="D70" s="213">
        <v>1</v>
      </c>
      <c r="E70" s="213">
        <v>1</v>
      </c>
      <c r="F70" s="215">
        <v>1</v>
      </c>
      <c r="G70" s="214" t="s">
        <v>227</v>
      </c>
      <c r="H70" s="192">
        <v>37</v>
      </c>
      <c r="I70" s="220">
        <v>0</v>
      </c>
      <c r="J70" s="220">
        <v>0</v>
      </c>
      <c r="K70" s="220">
        <v>0</v>
      </c>
      <c r="L70" s="220">
        <v>0</v>
      </c>
      <c r="Q70" s="217"/>
      <c r="R70" s="133"/>
    </row>
    <row r="71" spans="1:18" ht="19.5" hidden="1" customHeight="1">
      <c r="A71" s="216">
        <v>2</v>
      </c>
      <c r="B71" s="207">
        <v>3</v>
      </c>
      <c r="C71" s="205">
        <v>1</v>
      </c>
      <c r="D71" s="205">
        <v>1</v>
      </c>
      <c r="E71" s="205">
        <v>1</v>
      </c>
      <c r="F71" s="208">
        <v>2</v>
      </c>
      <c r="G71" s="206" t="s">
        <v>226</v>
      </c>
      <c r="H71" s="192">
        <v>38</v>
      </c>
      <c r="I71" s="218">
        <v>0</v>
      </c>
      <c r="J71" s="218">
        <v>0</v>
      </c>
      <c r="K71" s="218">
        <v>0</v>
      </c>
      <c r="L71" s="218">
        <v>0</v>
      </c>
      <c r="M71"/>
      <c r="Q71" s="217"/>
    </row>
    <row r="72" spans="1:18" ht="16.5" hidden="1" customHeight="1">
      <c r="A72" s="212">
        <v>2</v>
      </c>
      <c r="B72" s="213">
        <v>3</v>
      </c>
      <c r="C72" s="213">
        <v>1</v>
      </c>
      <c r="D72" s="213">
        <v>1</v>
      </c>
      <c r="E72" s="213">
        <v>1</v>
      </c>
      <c r="F72" s="215">
        <v>3</v>
      </c>
      <c r="G72" s="214" t="s">
        <v>225</v>
      </c>
      <c r="H72" s="192">
        <v>39</v>
      </c>
      <c r="I72" s="220">
        <v>0</v>
      </c>
      <c r="J72" s="220">
        <v>0</v>
      </c>
      <c r="K72" s="220">
        <v>0</v>
      </c>
      <c r="L72" s="220">
        <v>0</v>
      </c>
      <c r="M72"/>
      <c r="Q72" s="217"/>
    </row>
    <row r="73" spans="1:18" ht="29.25" hidden="1" customHeight="1">
      <c r="A73" s="207">
        <v>2</v>
      </c>
      <c r="B73" s="205">
        <v>3</v>
      </c>
      <c r="C73" s="205">
        <v>1</v>
      </c>
      <c r="D73" s="205">
        <v>2</v>
      </c>
      <c r="E73" s="205"/>
      <c r="F73" s="208"/>
      <c r="G73" s="206" t="s">
        <v>228</v>
      </c>
      <c r="H73" s="192">
        <v>40</v>
      </c>
      <c r="I73" s="223">
        <f>I74</f>
        <v>0</v>
      </c>
      <c r="J73" s="245">
        <f>J74</f>
        <v>0</v>
      </c>
      <c r="K73" s="224">
        <f>K74</f>
        <v>0</v>
      </c>
      <c r="L73" s="224">
        <f>L74</f>
        <v>0</v>
      </c>
      <c r="M73"/>
      <c r="Q73" s="217"/>
    </row>
    <row r="74" spans="1:18" ht="27" hidden="1" customHeight="1">
      <c r="A74" s="226">
        <v>2</v>
      </c>
      <c r="B74" s="227">
        <v>3</v>
      </c>
      <c r="C74" s="227">
        <v>1</v>
      </c>
      <c r="D74" s="227">
        <v>2</v>
      </c>
      <c r="E74" s="227">
        <v>1</v>
      </c>
      <c r="F74" s="229"/>
      <c r="G74" s="206" t="s">
        <v>228</v>
      </c>
      <c r="H74" s="192">
        <v>41</v>
      </c>
      <c r="I74" s="211">
        <f>SUM(I75:I77)</f>
        <v>0</v>
      </c>
      <c r="J74" s="246">
        <f>SUM(J75:J77)</f>
        <v>0</v>
      </c>
      <c r="K74" s="210">
        <f>SUM(K75:K77)</f>
        <v>0</v>
      </c>
      <c r="L74" s="202">
        <f>SUM(L75:L77)</f>
        <v>0</v>
      </c>
      <c r="M74"/>
      <c r="Q74" s="217"/>
    </row>
    <row r="75" spans="1:18" s="244" customFormat="1" ht="27" hidden="1" customHeight="1">
      <c r="A75" s="212">
        <v>2</v>
      </c>
      <c r="B75" s="213">
        <v>3</v>
      </c>
      <c r="C75" s="213">
        <v>1</v>
      </c>
      <c r="D75" s="213">
        <v>2</v>
      </c>
      <c r="E75" s="213">
        <v>1</v>
      </c>
      <c r="F75" s="215">
        <v>1</v>
      </c>
      <c r="G75" s="216" t="s">
        <v>227</v>
      </c>
      <c r="H75" s="192">
        <v>42</v>
      </c>
      <c r="I75" s="220">
        <v>0</v>
      </c>
      <c r="J75" s="220">
        <v>0</v>
      </c>
      <c r="K75" s="220">
        <v>0</v>
      </c>
      <c r="L75" s="220">
        <v>0</v>
      </c>
      <c r="Q75" s="217"/>
      <c r="R75" s="133"/>
    </row>
    <row r="76" spans="1:18" ht="16.5" hidden="1" customHeight="1">
      <c r="A76" s="212">
        <v>2</v>
      </c>
      <c r="B76" s="213">
        <v>3</v>
      </c>
      <c r="C76" s="213">
        <v>1</v>
      </c>
      <c r="D76" s="213">
        <v>2</v>
      </c>
      <c r="E76" s="213">
        <v>1</v>
      </c>
      <c r="F76" s="215">
        <v>2</v>
      </c>
      <c r="G76" s="216" t="s">
        <v>226</v>
      </c>
      <c r="H76" s="192">
        <v>43</v>
      </c>
      <c r="I76" s="220">
        <v>0</v>
      </c>
      <c r="J76" s="220">
        <v>0</v>
      </c>
      <c r="K76" s="220">
        <v>0</v>
      </c>
      <c r="L76" s="220">
        <v>0</v>
      </c>
      <c r="M76"/>
      <c r="Q76" s="217"/>
    </row>
    <row r="77" spans="1:18" ht="15" hidden="1" customHeight="1">
      <c r="A77" s="212">
        <v>2</v>
      </c>
      <c r="B77" s="213">
        <v>3</v>
      </c>
      <c r="C77" s="213">
        <v>1</v>
      </c>
      <c r="D77" s="213">
        <v>2</v>
      </c>
      <c r="E77" s="213">
        <v>1</v>
      </c>
      <c r="F77" s="215">
        <v>3</v>
      </c>
      <c r="G77" s="216" t="s">
        <v>225</v>
      </c>
      <c r="H77" s="192">
        <v>44</v>
      </c>
      <c r="I77" s="220">
        <v>0</v>
      </c>
      <c r="J77" s="220">
        <v>0</v>
      </c>
      <c r="K77" s="220">
        <v>0</v>
      </c>
      <c r="L77" s="220">
        <v>0</v>
      </c>
      <c r="M77"/>
      <c r="Q77" s="217"/>
    </row>
    <row r="78" spans="1:18" ht="27.75" hidden="1" customHeight="1">
      <c r="A78" s="212">
        <v>2</v>
      </c>
      <c r="B78" s="213">
        <v>3</v>
      </c>
      <c r="C78" s="213">
        <v>1</v>
      </c>
      <c r="D78" s="213">
        <v>3</v>
      </c>
      <c r="E78" s="213"/>
      <c r="F78" s="215"/>
      <c r="G78" s="216" t="s">
        <v>224</v>
      </c>
      <c r="H78" s="192">
        <v>45</v>
      </c>
      <c r="I78" s="201">
        <f>I79</f>
        <v>0</v>
      </c>
      <c r="J78" s="243">
        <f>J79</f>
        <v>0</v>
      </c>
      <c r="K78" s="202">
        <f>K79</f>
        <v>0</v>
      </c>
      <c r="L78" s="202">
        <f>L79</f>
        <v>0</v>
      </c>
      <c r="M78"/>
      <c r="Q78" s="217"/>
    </row>
    <row r="79" spans="1:18" ht="26.25" hidden="1" customHeight="1">
      <c r="A79" s="212">
        <v>2</v>
      </c>
      <c r="B79" s="213">
        <v>3</v>
      </c>
      <c r="C79" s="213">
        <v>1</v>
      </c>
      <c r="D79" s="213">
        <v>3</v>
      </c>
      <c r="E79" s="213">
        <v>1</v>
      </c>
      <c r="F79" s="215"/>
      <c r="G79" s="216" t="s">
        <v>223</v>
      </c>
      <c r="H79" s="192">
        <v>46</v>
      </c>
      <c r="I79" s="201">
        <f>SUM(I80:I82)</f>
        <v>0</v>
      </c>
      <c r="J79" s="243">
        <f>SUM(J80:J82)</f>
        <v>0</v>
      </c>
      <c r="K79" s="202">
        <f>SUM(K80:K82)</f>
        <v>0</v>
      </c>
      <c r="L79" s="202">
        <f>SUM(L80:L82)</f>
        <v>0</v>
      </c>
      <c r="M79"/>
      <c r="Q79" s="217"/>
    </row>
    <row r="80" spans="1:18" ht="15" hidden="1" customHeight="1">
      <c r="A80" s="207">
        <v>2</v>
      </c>
      <c r="B80" s="205">
        <v>3</v>
      </c>
      <c r="C80" s="205">
        <v>1</v>
      </c>
      <c r="D80" s="205">
        <v>3</v>
      </c>
      <c r="E80" s="205">
        <v>1</v>
      </c>
      <c r="F80" s="208">
        <v>1</v>
      </c>
      <c r="G80" s="233" t="s">
        <v>222</v>
      </c>
      <c r="H80" s="192">
        <v>47</v>
      </c>
      <c r="I80" s="218">
        <v>0</v>
      </c>
      <c r="J80" s="218">
        <v>0</v>
      </c>
      <c r="K80" s="218">
        <v>0</v>
      </c>
      <c r="L80" s="218">
        <v>0</v>
      </c>
      <c r="M80"/>
      <c r="Q80" s="217"/>
    </row>
    <row r="81" spans="1:17" ht="16.5" hidden="1" customHeight="1">
      <c r="A81" s="212">
        <v>2</v>
      </c>
      <c r="B81" s="213">
        <v>3</v>
      </c>
      <c r="C81" s="213">
        <v>1</v>
      </c>
      <c r="D81" s="213">
        <v>3</v>
      </c>
      <c r="E81" s="213">
        <v>1</v>
      </c>
      <c r="F81" s="215">
        <v>2</v>
      </c>
      <c r="G81" s="216" t="s">
        <v>221</v>
      </c>
      <c r="H81" s="192">
        <v>48</v>
      </c>
      <c r="I81" s="220">
        <v>0</v>
      </c>
      <c r="J81" s="220">
        <v>0</v>
      </c>
      <c r="K81" s="220">
        <v>0</v>
      </c>
      <c r="L81" s="220">
        <v>0</v>
      </c>
      <c r="M81"/>
      <c r="Q81" s="217"/>
    </row>
    <row r="82" spans="1:17" ht="17.25" hidden="1" customHeight="1">
      <c r="A82" s="207">
        <v>2</v>
      </c>
      <c r="B82" s="205">
        <v>3</v>
      </c>
      <c r="C82" s="205">
        <v>1</v>
      </c>
      <c r="D82" s="205">
        <v>3</v>
      </c>
      <c r="E82" s="205">
        <v>1</v>
      </c>
      <c r="F82" s="208">
        <v>3</v>
      </c>
      <c r="G82" s="233" t="s">
        <v>220</v>
      </c>
      <c r="H82" s="192">
        <v>49</v>
      </c>
      <c r="I82" s="218">
        <v>0</v>
      </c>
      <c r="J82" s="218">
        <v>0</v>
      </c>
      <c r="K82" s="218">
        <v>0</v>
      </c>
      <c r="L82" s="218">
        <v>0</v>
      </c>
      <c r="M82"/>
      <c r="Q82" s="217"/>
    </row>
    <row r="83" spans="1:17" ht="12.75" hidden="1" customHeight="1">
      <c r="A83" s="207">
        <v>2</v>
      </c>
      <c r="B83" s="205">
        <v>3</v>
      </c>
      <c r="C83" s="205">
        <v>2</v>
      </c>
      <c r="D83" s="205"/>
      <c r="E83" s="205"/>
      <c r="F83" s="208"/>
      <c r="G83" s="233" t="s">
        <v>219</v>
      </c>
      <c r="H83" s="192">
        <v>50</v>
      </c>
      <c r="I83" s="201">
        <f t="shared" ref="I83:L84" si="2">I84</f>
        <v>0</v>
      </c>
      <c r="J83" s="201">
        <f t="shared" si="2"/>
        <v>0</v>
      </c>
      <c r="K83" s="201">
        <f t="shared" si="2"/>
        <v>0</v>
      </c>
      <c r="L83" s="201">
        <f t="shared" si="2"/>
        <v>0</v>
      </c>
      <c r="M83"/>
    </row>
    <row r="84" spans="1:17" ht="12" hidden="1" customHeight="1">
      <c r="A84" s="207">
        <v>2</v>
      </c>
      <c r="B84" s="205">
        <v>3</v>
      </c>
      <c r="C84" s="205">
        <v>2</v>
      </c>
      <c r="D84" s="205">
        <v>1</v>
      </c>
      <c r="E84" s="205"/>
      <c r="F84" s="208"/>
      <c r="G84" s="233" t="s">
        <v>219</v>
      </c>
      <c r="H84" s="192">
        <v>51</v>
      </c>
      <c r="I84" s="201">
        <f t="shared" si="2"/>
        <v>0</v>
      </c>
      <c r="J84" s="201">
        <f t="shared" si="2"/>
        <v>0</v>
      </c>
      <c r="K84" s="201">
        <f t="shared" si="2"/>
        <v>0</v>
      </c>
      <c r="L84" s="201">
        <f t="shared" si="2"/>
        <v>0</v>
      </c>
      <c r="M84"/>
    </row>
    <row r="85" spans="1:17" ht="15.75" hidden="1" customHeight="1">
      <c r="A85" s="207">
        <v>2</v>
      </c>
      <c r="B85" s="205">
        <v>3</v>
      </c>
      <c r="C85" s="205">
        <v>2</v>
      </c>
      <c r="D85" s="205">
        <v>1</v>
      </c>
      <c r="E85" s="205">
        <v>1</v>
      </c>
      <c r="F85" s="208"/>
      <c r="G85" s="233" t="s">
        <v>219</v>
      </c>
      <c r="H85" s="192">
        <v>52</v>
      </c>
      <c r="I85" s="201">
        <f>SUM(I86)</f>
        <v>0</v>
      </c>
      <c r="J85" s="201">
        <f>SUM(J86)</f>
        <v>0</v>
      </c>
      <c r="K85" s="201">
        <f>SUM(K86)</f>
        <v>0</v>
      </c>
      <c r="L85" s="201">
        <f>SUM(L86)</f>
        <v>0</v>
      </c>
      <c r="M85"/>
    </row>
    <row r="86" spans="1:17" ht="13.5" hidden="1" customHeight="1">
      <c r="A86" s="207">
        <v>2</v>
      </c>
      <c r="B86" s="205">
        <v>3</v>
      </c>
      <c r="C86" s="205">
        <v>2</v>
      </c>
      <c r="D86" s="205">
        <v>1</v>
      </c>
      <c r="E86" s="205">
        <v>1</v>
      </c>
      <c r="F86" s="208">
        <v>1</v>
      </c>
      <c r="G86" s="233" t="s">
        <v>219</v>
      </c>
      <c r="H86" s="192">
        <v>53</v>
      </c>
      <c r="I86" s="220">
        <v>0</v>
      </c>
      <c r="J86" s="220">
        <v>0</v>
      </c>
      <c r="K86" s="220">
        <v>0</v>
      </c>
      <c r="L86" s="220">
        <v>0</v>
      </c>
      <c r="M86"/>
    </row>
    <row r="87" spans="1:17" ht="16.5" hidden="1" customHeight="1">
      <c r="A87" s="197">
        <v>2</v>
      </c>
      <c r="B87" s="198">
        <v>4</v>
      </c>
      <c r="C87" s="198"/>
      <c r="D87" s="198"/>
      <c r="E87" s="198"/>
      <c r="F87" s="200"/>
      <c r="G87" s="247" t="s">
        <v>218</v>
      </c>
      <c r="H87" s="192">
        <v>54</v>
      </c>
      <c r="I87" s="201">
        <f t="shared" ref="I87:L89" si="3">I88</f>
        <v>0</v>
      </c>
      <c r="J87" s="243">
        <f t="shared" si="3"/>
        <v>0</v>
      </c>
      <c r="K87" s="202">
        <f t="shared" si="3"/>
        <v>0</v>
      </c>
      <c r="L87" s="202">
        <f t="shared" si="3"/>
        <v>0</v>
      </c>
      <c r="M87"/>
    </row>
    <row r="88" spans="1:17" ht="15.75" hidden="1" customHeight="1">
      <c r="A88" s="212">
        <v>2</v>
      </c>
      <c r="B88" s="213">
        <v>4</v>
      </c>
      <c r="C88" s="213">
        <v>1</v>
      </c>
      <c r="D88" s="213"/>
      <c r="E88" s="213"/>
      <c r="F88" s="215"/>
      <c r="G88" s="216" t="s">
        <v>217</v>
      </c>
      <c r="H88" s="192">
        <v>55</v>
      </c>
      <c r="I88" s="201">
        <f t="shared" si="3"/>
        <v>0</v>
      </c>
      <c r="J88" s="243">
        <f t="shared" si="3"/>
        <v>0</v>
      </c>
      <c r="K88" s="202">
        <f t="shared" si="3"/>
        <v>0</v>
      </c>
      <c r="L88" s="202">
        <f t="shared" si="3"/>
        <v>0</v>
      </c>
      <c r="M88"/>
    </row>
    <row r="89" spans="1:17" ht="17.25" hidden="1" customHeight="1">
      <c r="A89" s="212">
        <v>2</v>
      </c>
      <c r="B89" s="213">
        <v>4</v>
      </c>
      <c r="C89" s="213">
        <v>1</v>
      </c>
      <c r="D89" s="213">
        <v>1</v>
      </c>
      <c r="E89" s="213"/>
      <c r="F89" s="215"/>
      <c r="G89" s="216" t="s">
        <v>217</v>
      </c>
      <c r="H89" s="192">
        <v>56</v>
      </c>
      <c r="I89" s="201">
        <f t="shared" si="3"/>
        <v>0</v>
      </c>
      <c r="J89" s="243">
        <f t="shared" si="3"/>
        <v>0</v>
      </c>
      <c r="K89" s="202">
        <f t="shared" si="3"/>
        <v>0</v>
      </c>
      <c r="L89" s="202">
        <f t="shared" si="3"/>
        <v>0</v>
      </c>
      <c r="M89"/>
    </row>
    <row r="90" spans="1:17" ht="18" hidden="1" customHeight="1">
      <c r="A90" s="212">
        <v>2</v>
      </c>
      <c r="B90" s="213">
        <v>4</v>
      </c>
      <c r="C90" s="213">
        <v>1</v>
      </c>
      <c r="D90" s="213">
        <v>1</v>
      </c>
      <c r="E90" s="213">
        <v>1</v>
      </c>
      <c r="F90" s="215"/>
      <c r="G90" s="216" t="s">
        <v>217</v>
      </c>
      <c r="H90" s="192">
        <v>57</v>
      </c>
      <c r="I90" s="201">
        <f>SUM(I91:I93)</f>
        <v>0</v>
      </c>
      <c r="J90" s="243">
        <f>SUM(J91:J93)</f>
        <v>0</v>
      </c>
      <c r="K90" s="202">
        <f>SUM(K91:K93)</f>
        <v>0</v>
      </c>
      <c r="L90" s="202">
        <f>SUM(L91:L93)</f>
        <v>0</v>
      </c>
      <c r="M90"/>
    </row>
    <row r="91" spans="1:17" ht="14.25" hidden="1" customHeight="1">
      <c r="A91" s="212">
        <v>2</v>
      </c>
      <c r="B91" s="213">
        <v>4</v>
      </c>
      <c r="C91" s="213">
        <v>1</v>
      </c>
      <c r="D91" s="213">
        <v>1</v>
      </c>
      <c r="E91" s="213">
        <v>1</v>
      </c>
      <c r="F91" s="215">
        <v>1</v>
      </c>
      <c r="G91" s="216" t="s">
        <v>216</v>
      </c>
      <c r="H91" s="192">
        <v>58</v>
      </c>
      <c r="I91" s="220">
        <v>0</v>
      </c>
      <c r="J91" s="220">
        <v>0</v>
      </c>
      <c r="K91" s="220">
        <v>0</v>
      </c>
      <c r="L91" s="220">
        <v>0</v>
      </c>
      <c r="M91"/>
    </row>
    <row r="92" spans="1:17" ht="13.5" hidden="1" customHeight="1">
      <c r="A92" s="212">
        <v>2</v>
      </c>
      <c r="B92" s="212">
        <v>4</v>
      </c>
      <c r="C92" s="212">
        <v>1</v>
      </c>
      <c r="D92" s="213">
        <v>1</v>
      </c>
      <c r="E92" s="213">
        <v>1</v>
      </c>
      <c r="F92" s="248">
        <v>2</v>
      </c>
      <c r="G92" s="214" t="s">
        <v>215</v>
      </c>
      <c r="H92" s="192">
        <v>59</v>
      </c>
      <c r="I92" s="220">
        <v>0</v>
      </c>
      <c r="J92" s="220">
        <v>0</v>
      </c>
      <c r="K92" s="220">
        <v>0</v>
      </c>
      <c r="L92" s="220">
        <v>0</v>
      </c>
      <c r="M92"/>
    </row>
    <row r="93" spans="1:17" hidden="1">
      <c r="A93" s="212">
        <v>2</v>
      </c>
      <c r="B93" s="213">
        <v>4</v>
      </c>
      <c r="C93" s="212">
        <v>1</v>
      </c>
      <c r="D93" s="213">
        <v>1</v>
      </c>
      <c r="E93" s="213">
        <v>1</v>
      </c>
      <c r="F93" s="248">
        <v>3</v>
      </c>
      <c r="G93" s="214" t="s">
        <v>214</v>
      </c>
      <c r="H93" s="192">
        <v>60</v>
      </c>
      <c r="I93" s="220">
        <v>0</v>
      </c>
      <c r="J93" s="220">
        <v>0</v>
      </c>
      <c r="K93" s="220">
        <v>0</v>
      </c>
      <c r="L93" s="220">
        <v>0</v>
      </c>
    </row>
    <row r="94" spans="1:17" hidden="1">
      <c r="A94" s="197">
        <v>2</v>
      </c>
      <c r="B94" s="198">
        <v>5</v>
      </c>
      <c r="C94" s="197"/>
      <c r="D94" s="198"/>
      <c r="E94" s="198"/>
      <c r="F94" s="249"/>
      <c r="G94" s="199" t="s">
        <v>213</v>
      </c>
      <c r="H94" s="192">
        <v>61</v>
      </c>
      <c r="I94" s="201">
        <f>SUM(I95+I100+I105)</f>
        <v>0</v>
      </c>
      <c r="J94" s="243">
        <f>SUM(J95+J100+J105)</f>
        <v>0</v>
      </c>
      <c r="K94" s="202">
        <f>SUM(K95+K100+K105)</f>
        <v>0</v>
      </c>
      <c r="L94" s="202">
        <f>SUM(L95+L100+L105)</f>
        <v>0</v>
      </c>
    </row>
    <row r="95" spans="1:17" hidden="1">
      <c r="A95" s="207">
        <v>2</v>
      </c>
      <c r="B95" s="205">
        <v>5</v>
      </c>
      <c r="C95" s="207">
        <v>1</v>
      </c>
      <c r="D95" s="205"/>
      <c r="E95" s="205"/>
      <c r="F95" s="250"/>
      <c r="G95" s="206" t="s">
        <v>212</v>
      </c>
      <c r="H95" s="192">
        <v>62</v>
      </c>
      <c r="I95" s="223">
        <f t="shared" ref="I95:L96" si="4">I96</f>
        <v>0</v>
      </c>
      <c r="J95" s="245">
        <f t="shared" si="4"/>
        <v>0</v>
      </c>
      <c r="K95" s="224">
        <f t="shared" si="4"/>
        <v>0</v>
      </c>
      <c r="L95" s="224">
        <f t="shared" si="4"/>
        <v>0</v>
      </c>
    </row>
    <row r="96" spans="1:17" hidden="1">
      <c r="A96" s="212">
        <v>2</v>
      </c>
      <c r="B96" s="213">
        <v>5</v>
      </c>
      <c r="C96" s="212">
        <v>1</v>
      </c>
      <c r="D96" s="213">
        <v>1</v>
      </c>
      <c r="E96" s="213"/>
      <c r="F96" s="248"/>
      <c r="G96" s="214" t="s">
        <v>212</v>
      </c>
      <c r="H96" s="192">
        <v>63</v>
      </c>
      <c r="I96" s="201">
        <f t="shared" si="4"/>
        <v>0</v>
      </c>
      <c r="J96" s="243">
        <f t="shared" si="4"/>
        <v>0</v>
      </c>
      <c r="K96" s="202">
        <f t="shared" si="4"/>
        <v>0</v>
      </c>
      <c r="L96" s="202">
        <f t="shared" si="4"/>
        <v>0</v>
      </c>
    </row>
    <row r="97" spans="1:13" hidden="1">
      <c r="A97" s="212">
        <v>2</v>
      </c>
      <c r="B97" s="213">
        <v>5</v>
      </c>
      <c r="C97" s="212">
        <v>1</v>
      </c>
      <c r="D97" s="213">
        <v>1</v>
      </c>
      <c r="E97" s="213">
        <v>1</v>
      </c>
      <c r="F97" s="248"/>
      <c r="G97" s="214" t="s">
        <v>212</v>
      </c>
      <c r="H97" s="192">
        <v>64</v>
      </c>
      <c r="I97" s="201">
        <f>SUM(I98:I99)</f>
        <v>0</v>
      </c>
      <c r="J97" s="243">
        <f>SUM(J98:J99)</f>
        <v>0</v>
      </c>
      <c r="K97" s="202">
        <f>SUM(K98:K99)</f>
        <v>0</v>
      </c>
      <c r="L97" s="202">
        <f>SUM(L98:L99)</f>
        <v>0</v>
      </c>
    </row>
    <row r="98" spans="1:13" ht="25.5" hidden="1" customHeight="1">
      <c r="A98" s="212">
        <v>2</v>
      </c>
      <c r="B98" s="213">
        <v>5</v>
      </c>
      <c r="C98" s="212">
        <v>1</v>
      </c>
      <c r="D98" s="213">
        <v>1</v>
      </c>
      <c r="E98" s="213">
        <v>1</v>
      </c>
      <c r="F98" s="248">
        <v>1</v>
      </c>
      <c r="G98" s="214" t="s">
        <v>211</v>
      </c>
      <c r="H98" s="192">
        <v>65</v>
      </c>
      <c r="I98" s="220">
        <v>0</v>
      </c>
      <c r="J98" s="220">
        <v>0</v>
      </c>
      <c r="K98" s="220">
        <v>0</v>
      </c>
      <c r="L98" s="220">
        <v>0</v>
      </c>
      <c r="M98"/>
    </row>
    <row r="99" spans="1:13" ht="15.75" hidden="1" customHeight="1">
      <c r="A99" s="212">
        <v>2</v>
      </c>
      <c r="B99" s="213">
        <v>5</v>
      </c>
      <c r="C99" s="212">
        <v>1</v>
      </c>
      <c r="D99" s="213">
        <v>1</v>
      </c>
      <c r="E99" s="213">
        <v>1</v>
      </c>
      <c r="F99" s="248">
        <v>2</v>
      </c>
      <c r="G99" s="214" t="s">
        <v>210</v>
      </c>
      <c r="H99" s="192">
        <v>66</v>
      </c>
      <c r="I99" s="220">
        <v>0</v>
      </c>
      <c r="J99" s="220">
        <v>0</v>
      </c>
      <c r="K99" s="220">
        <v>0</v>
      </c>
      <c r="L99" s="220">
        <v>0</v>
      </c>
      <c r="M99"/>
    </row>
    <row r="100" spans="1:13" ht="12" hidden="1" customHeight="1">
      <c r="A100" s="212">
        <v>2</v>
      </c>
      <c r="B100" s="213">
        <v>5</v>
      </c>
      <c r="C100" s="212">
        <v>2</v>
      </c>
      <c r="D100" s="213"/>
      <c r="E100" s="213"/>
      <c r="F100" s="248"/>
      <c r="G100" s="214" t="s">
        <v>209</v>
      </c>
      <c r="H100" s="192">
        <v>67</v>
      </c>
      <c r="I100" s="201">
        <f t="shared" ref="I100:L101" si="5">I101</f>
        <v>0</v>
      </c>
      <c r="J100" s="243">
        <f t="shared" si="5"/>
        <v>0</v>
      </c>
      <c r="K100" s="202">
        <f t="shared" si="5"/>
        <v>0</v>
      </c>
      <c r="L100" s="201">
        <f t="shared" si="5"/>
        <v>0</v>
      </c>
      <c r="M100"/>
    </row>
    <row r="101" spans="1:13" ht="15.75" hidden="1" customHeight="1">
      <c r="A101" s="216">
        <v>2</v>
      </c>
      <c r="B101" s="212">
        <v>5</v>
      </c>
      <c r="C101" s="213">
        <v>2</v>
      </c>
      <c r="D101" s="214">
        <v>1</v>
      </c>
      <c r="E101" s="212"/>
      <c r="F101" s="248"/>
      <c r="G101" s="214" t="s">
        <v>209</v>
      </c>
      <c r="H101" s="192">
        <v>68</v>
      </c>
      <c r="I101" s="201">
        <f t="shared" si="5"/>
        <v>0</v>
      </c>
      <c r="J101" s="243">
        <f t="shared" si="5"/>
        <v>0</v>
      </c>
      <c r="K101" s="202">
        <f t="shared" si="5"/>
        <v>0</v>
      </c>
      <c r="L101" s="201">
        <f t="shared" si="5"/>
        <v>0</v>
      </c>
      <c r="M101"/>
    </row>
    <row r="102" spans="1:13" ht="15" hidden="1" customHeight="1">
      <c r="A102" s="216">
        <v>2</v>
      </c>
      <c r="B102" s="212">
        <v>5</v>
      </c>
      <c r="C102" s="213">
        <v>2</v>
      </c>
      <c r="D102" s="214">
        <v>1</v>
      </c>
      <c r="E102" s="212">
        <v>1</v>
      </c>
      <c r="F102" s="248"/>
      <c r="G102" s="214" t="s">
        <v>209</v>
      </c>
      <c r="H102" s="192">
        <v>69</v>
      </c>
      <c r="I102" s="201">
        <f>SUM(I103:I104)</f>
        <v>0</v>
      </c>
      <c r="J102" s="243">
        <f>SUM(J103:J104)</f>
        <v>0</v>
      </c>
      <c r="K102" s="202">
        <f>SUM(K103:K104)</f>
        <v>0</v>
      </c>
      <c r="L102" s="201">
        <f>SUM(L103:L104)</f>
        <v>0</v>
      </c>
      <c r="M102"/>
    </row>
    <row r="103" spans="1:13" ht="25.5" hidden="1" customHeight="1">
      <c r="A103" s="216">
        <v>2</v>
      </c>
      <c r="B103" s="212">
        <v>5</v>
      </c>
      <c r="C103" s="213">
        <v>2</v>
      </c>
      <c r="D103" s="214">
        <v>1</v>
      </c>
      <c r="E103" s="212">
        <v>1</v>
      </c>
      <c r="F103" s="248">
        <v>1</v>
      </c>
      <c r="G103" s="214" t="s">
        <v>208</v>
      </c>
      <c r="H103" s="192">
        <v>70</v>
      </c>
      <c r="I103" s="220">
        <v>0</v>
      </c>
      <c r="J103" s="220">
        <v>0</v>
      </c>
      <c r="K103" s="220">
        <v>0</v>
      </c>
      <c r="L103" s="220">
        <v>0</v>
      </c>
      <c r="M103"/>
    </row>
    <row r="104" spans="1:13" ht="25.5" hidden="1" customHeight="1">
      <c r="A104" s="216">
        <v>2</v>
      </c>
      <c r="B104" s="212">
        <v>5</v>
      </c>
      <c r="C104" s="213">
        <v>2</v>
      </c>
      <c r="D104" s="214">
        <v>1</v>
      </c>
      <c r="E104" s="212">
        <v>1</v>
      </c>
      <c r="F104" s="248">
        <v>2</v>
      </c>
      <c r="G104" s="214" t="s">
        <v>207</v>
      </c>
      <c r="H104" s="192">
        <v>71</v>
      </c>
      <c r="I104" s="220">
        <v>0</v>
      </c>
      <c r="J104" s="220">
        <v>0</v>
      </c>
      <c r="K104" s="220">
        <v>0</v>
      </c>
      <c r="L104" s="220">
        <v>0</v>
      </c>
      <c r="M104"/>
    </row>
    <row r="105" spans="1:13" ht="28.5" hidden="1" customHeight="1">
      <c r="A105" s="216">
        <v>2</v>
      </c>
      <c r="B105" s="212">
        <v>5</v>
      </c>
      <c r="C105" s="213">
        <v>3</v>
      </c>
      <c r="D105" s="214"/>
      <c r="E105" s="212"/>
      <c r="F105" s="248"/>
      <c r="G105" s="214" t="s">
        <v>206</v>
      </c>
      <c r="H105" s="192">
        <v>72</v>
      </c>
      <c r="I105" s="201">
        <f>I106+I110</f>
        <v>0</v>
      </c>
      <c r="J105" s="201">
        <f>J106+J110</f>
        <v>0</v>
      </c>
      <c r="K105" s="201">
        <f>K106+K110</f>
        <v>0</v>
      </c>
      <c r="L105" s="201">
        <f>L106+L110</f>
        <v>0</v>
      </c>
      <c r="M105"/>
    </row>
    <row r="106" spans="1:13" ht="27" hidden="1" customHeight="1">
      <c r="A106" s="216">
        <v>2</v>
      </c>
      <c r="B106" s="212">
        <v>5</v>
      </c>
      <c r="C106" s="213">
        <v>3</v>
      </c>
      <c r="D106" s="214">
        <v>1</v>
      </c>
      <c r="E106" s="212"/>
      <c r="F106" s="248"/>
      <c r="G106" s="214" t="s">
        <v>205</v>
      </c>
      <c r="H106" s="192">
        <v>73</v>
      </c>
      <c r="I106" s="201">
        <f>I107</f>
        <v>0</v>
      </c>
      <c r="J106" s="243">
        <f>J107</f>
        <v>0</v>
      </c>
      <c r="K106" s="202">
        <f>K107</f>
        <v>0</v>
      </c>
      <c r="L106" s="201">
        <f>L107</f>
        <v>0</v>
      </c>
      <c r="M106"/>
    </row>
    <row r="107" spans="1:13" ht="30" hidden="1" customHeight="1">
      <c r="A107" s="225">
        <v>2</v>
      </c>
      <c r="B107" s="226">
        <v>5</v>
      </c>
      <c r="C107" s="227">
        <v>3</v>
      </c>
      <c r="D107" s="228">
        <v>1</v>
      </c>
      <c r="E107" s="226">
        <v>1</v>
      </c>
      <c r="F107" s="251"/>
      <c r="G107" s="228" t="s">
        <v>205</v>
      </c>
      <c r="H107" s="192">
        <v>74</v>
      </c>
      <c r="I107" s="211">
        <f>SUM(I108:I109)</f>
        <v>0</v>
      </c>
      <c r="J107" s="246">
        <f>SUM(J108:J109)</f>
        <v>0</v>
      </c>
      <c r="K107" s="210">
        <f>SUM(K108:K109)</f>
        <v>0</v>
      </c>
      <c r="L107" s="211">
        <f>SUM(L108:L109)</f>
        <v>0</v>
      </c>
      <c r="M107"/>
    </row>
    <row r="108" spans="1:13" ht="26.25" hidden="1" customHeight="1">
      <c r="A108" s="216">
        <v>2</v>
      </c>
      <c r="B108" s="212">
        <v>5</v>
      </c>
      <c r="C108" s="213">
        <v>3</v>
      </c>
      <c r="D108" s="214">
        <v>1</v>
      </c>
      <c r="E108" s="212">
        <v>1</v>
      </c>
      <c r="F108" s="248">
        <v>1</v>
      </c>
      <c r="G108" s="214" t="s">
        <v>205</v>
      </c>
      <c r="H108" s="192">
        <v>75</v>
      </c>
      <c r="I108" s="220">
        <v>0</v>
      </c>
      <c r="J108" s="220">
        <v>0</v>
      </c>
      <c r="K108" s="220">
        <v>0</v>
      </c>
      <c r="L108" s="220">
        <v>0</v>
      </c>
      <c r="M108"/>
    </row>
    <row r="109" spans="1:13" ht="26.25" hidden="1" customHeight="1">
      <c r="A109" s="225">
        <v>2</v>
      </c>
      <c r="B109" s="226">
        <v>5</v>
      </c>
      <c r="C109" s="227">
        <v>3</v>
      </c>
      <c r="D109" s="228">
        <v>1</v>
      </c>
      <c r="E109" s="226">
        <v>1</v>
      </c>
      <c r="F109" s="251">
        <v>2</v>
      </c>
      <c r="G109" s="228" t="s">
        <v>204</v>
      </c>
      <c r="H109" s="192">
        <v>76</v>
      </c>
      <c r="I109" s="220">
        <v>0</v>
      </c>
      <c r="J109" s="220">
        <v>0</v>
      </c>
      <c r="K109" s="220">
        <v>0</v>
      </c>
      <c r="L109" s="220">
        <v>0</v>
      </c>
      <c r="M109"/>
    </row>
    <row r="110" spans="1:13" ht="27.75" hidden="1" customHeight="1">
      <c r="A110" s="225">
        <v>2</v>
      </c>
      <c r="B110" s="226">
        <v>5</v>
      </c>
      <c r="C110" s="227">
        <v>3</v>
      </c>
      <c r="D110" s="228">
        <v>2</v>
      </c>
      <c r="E110" s="226"/>
      <c r="F110" s="251"/>
      <c r="G110" s="228" t="s">
        <v>203</v>
      </c>
      <c r="H110" s="192">
        <v>77</v>
      </c>
      <c r="I110" s="211">
        <f>I111</f>
        <v>0</v>
      </c>
      <c r="J110" s="211">
        <f>J111</f>
        <v>0</v>
      </c>
      <c r="K110" s="211">
        <f>K111</f>
        <v>0</v>
      </c>
      <c r="L110" s="211">
        <f>L111</f>
        <v>0</v>
      </c>
      <c r="M110"/>
    </row>
    <row r="111" spans="1:13" ht="25.5" hidden="1" customHeight="1">
      <c r="A111" s="225">
        <v>2</v>
      </c>
      <c r="B111" s="226">
        <v>5</v>
      </c>
      <c r="C111" s="227">
        <v>3</v>
      </c>
      <c r="D111" s="228">
        <v>2</v>
      </c>
      <c r="E111" s="226">
        <v>1</v>
      </c>
      <c r="F111" s="251"/>
      <c r="G111" s="228" t="s">
        <v>203</v>
      </c>
      <c r="H111" s="192">
        <v>78</v>
      </c>
      <c r="I111" s="211">
        <f>SUM(I112:I113)</f>
        <v>0</v>
      </c>
      <c r="J111" s="211">
        <f>SUM(J112:J113)</f>
        <v>0</v>
      </c>
      <c r="K111" s="211">
        <f>SUM(K112:K113)</f>
        <v>0</v>
      </c>
      <c r="L111" s="211">
        <f>SUM(L112:L113)</f>
        <v>0</v>
      </c>
      <c r="M111"/>
    </row>
    <row r="112" spans="1:13" ht="30" hidden="1" customHeight="1">
      <c r="A112" s="225">
        <v>2</v>
      </c>
      <c r="B112" s="226">
        <v>5</v>
      </c>
      <c r="C112" s="227">
        <v>3</v>
      </c>
      <c r="D112" s="228">
        <v>2</v>
      </c>
      <c r="E112" s="226">
        <v>1</v>
      </c>
      <c r="F112" s="251">
        <v>1</v>
      </c>
      <c r="G112" s="228" t="s">
        <v>203</v>
      </c>
      <c r="H112" s="192">
        <v>79</v>
      </c>
      <c r="I112" s="220">
        <v>0</v>
      </c>
      <c r="J112" s="220">
        <v>0</v>
      </c>
      <c r="K112" s="220">
        <v>0</v>
      </c>
      <c r="L112" s="220">
        <v>0</v>
      </c>
      <c r="M112"/>
    </row>
    <row r="113" spans="1:13" ht="18" hidden="1" customHeight="1">
      <c r="A113" s="225">
        <v>2</v>
      </c>
      <c r="B113" s="226">
        <v>5</v>
      </c>
      <c r="C113" s="227">
        <v>3</v>
      </c>
      <c r="D113" s="228">
        <v>2</v>
      </c>
      <c r="E113" s="226">
        <v>1</v>
      </c>
      <c r="F113" s="251">
        <v>2</v>
      </c>
      <c r="G113" s="228" t="s">
        <v>202</v>
      </c>
      <c r="H113" s="192">
        <v>80</v>
      </c>
      <c r="I113" s="220">
        <v>0</v>
      </c>
      <c r="J113" s="220">
        <v>0</v>
      </c>
      <c r="K113" s="220">
        <v>0</v>
      </c>
      <c r="L113" s="220">
        <v>0</v>
      </c>
      <c r="M113"/>
    </row>
    <row r="114" spans="1:13" ht="16.5" hidden="1" customHeight="1">
      <c r="A114" s="247">
        <v>2</v>
      </c>
      <c r="B114" s="197">
        <v>6</v>
      </c>
      <c r="C114" s="198"/>
      <c r="D114" s="199"/>
      <c r="E114" s="197"/>
      <c r="F114" s="249"/>
      <c r="G114" s="252" t="s">
        <v>201</v>
      </c>
      <c r="H114" s="192">
        <v>81</v>
      </c>
      <c r="I114" s="201">
        <f>SUM(I115+I120+I124+I128+I132+I136)</f>
        <v>0</v>
      </c>
      <c r="J114" s="201">
        <f>SUM(J115+J120+J124+J128+J132+J136)</f>
        <v>0</v>
      </c>
      <c r="K114" s="201">
        <f>SUM(K115+K120+K124+K128+K132+K136)</f>
        <v>0</v>
      </c>
      <c r="L114" s="201">
        <f>SUM(L115+L120+L124+L128+L132+L136)</f>
        <v>0</v>
      </c>
      <c r="M114"/>
    </row>
    <row r="115" spans="1:13" ht="14.25" hidden="1" customHeight="1">
      <c r="A115" s="225">
        <v>2</v>
      </c>
      <c r="B115" s="226">
        <v>6</v>
      </c>
      <c r="C115" s="227">
        <v>1</v>
      </c>
      <c r="D115" s="228"/>
      <c r="E115" s="226"/>
      <c r="F115" s="251"/>
      <c r="G115" s="228" t="s">
        <v>200</v>
      </c>
      <c r="H115" s="192">
        <v>82</v>
      </c>
      <c r="I115" s="211">
        <f t="shared" ref="I115:L116" si="6">I116</f>
        <v>0</v>
      </c>
      <c r="J115" s="246">
        <f t="shared" si="6"/>
        <v>0</v>
      </c>
      <c r="K115" s="210">
        <f t="shared" si="6"/>
        <v>0</v>
      </c>
      <c r="L115" s="211">
        <f t="shared" si="6"/>
        <v>0</v>
      </c>
      <c r="M115"/>
    </row>
    <row r="116" spans="1:13" ht="14.25" hidden="1" customHeight="1">
      <c r="A116" s="216">
        <v>2</v>
      </c>
      <c r="B116" s="212">
        <v>6</v>
      </c>
      <c r="C116" s="213">
        <v>1</v>
      </c>
      <c r="D116" s="214">
        <v>1</v>
      </c>
      <c r="E116" s="212"/>
      <c r="F116" s="248"/>
      <c r="G116" s="214" t="s">
        <v>200</v>
      </c>
      <c r="H116" s="192">
        <v>83</v>
      </c>
      <c r="I116" s="201">
        <f t="shared" si="6"/>
        <v>0</v>
      </c>
      <c r="J116" s="243">
        <f t="shared" si="6"/>
        <v>0</v>
      </c>
      <c r="K116" s="202">
        <f t="shared" si="6"/>
        <v>0</v>
      </c>
      <c r="L116" s="201">
        <f t="shared" si="6"/>
        <v>0</v>
      </c>
      <c r="M116"/>
    </row>
    <row r="117" spans="1:13" hidden="1">
      <c r="A117" s="216">
        <v>2</v>
      </c>
      <c r="B117" s="212">
        <v>6</v>
      </c>
      <c r="C117" s="213">
        <v>1</v>
      </c>
      <c r="D117" s="214">
        <v>1</v>
      </c>
      <c r="E117" s="212">
        <v>1</v>
      </c>
      <c r="F117" s="248"/>
      <c r="G117" s="214" t="s">
        <v>200</v>
      </c>
      <c r="H117" s="192">
        <v>84</v>
      </c>
      <c r="I117" s="201">
        <f>SUM(I118:I119)</f>
        <v>0</v>
      </c>
      <c r="J117" s="243">
        <f>SUM(J118:J119)</f>
        <v>0</v>
      </c>
      <c r="K117" s="202">
        <f>SUM(K118:K119)</f>
        <v>0</v>
      </c>
      <c r="L117" s="201">
        <f>SUM(L118:L119)</f>
        <v>0</v>
      </c>
    </row>
    <row r="118" spans="1:13" ht="13.5" hidden="1" customHeight="1">
      <c r="A118" s="216">
        <v>2</v>
      </c>
      <c r="B118" s="212">
        <v>6</v>
      </c>
      <c r="C118" s="213">
        <v>1</v>
      </c>
      <c r="D118" s="214">
        <v>1</v>
      </c>
      <c r="E118" s="212">
        <v>1</v>
      </c>
      <c r="F118" s="248">
        <v>1</v>
      </c>
      <c r="G118" s="214" t="s">
        <v>199</v>
      </c>
      <c r="H118" s="192">
        <v>85</v>
      </c>
      <c r="I118" s="220">
        <v>0</v>
      </c>
      <c r="J118" s="220">
        <v>0</v>
      </c>
      <c r="K118" s="220">
        <v>0</v>
      </c>
      <c r="L118" s="220">
        <v>0</v>
      </c>
      <c r="M118"/>
    </row>
    <row r="119" spans="1:13" hidden="1">
      <c r="A119" s="233">
        <v>2</v>
      </c>
      <c r="B119" s="207">
        <v>6</v>
      </c>
      <c r="C119" s="205">
        <v>1</v>
      </c>
      <c r="D119" s="206">
        <v>1</v>
      </c>
      <c r="E119" s="207">
        <v>1</v>
      </c>
      <c r="F119" s="250">
        <v>2</v>
      </c>
      <c r="G119" s="206" t="s">
        <v>198</v>
      </c>
      <c r="H119" s="192">
        <v>86</v>
      </c>
      <c r="I119" s="218">
        <v>0</v>
      </c>
      <c r="J119" s="218">
        <v>0</v>
      </c>
      <c r="K119" s="218">
        <v>0</v>
      </c>
      <c r="L119" s="218">
        <v>0</v>
      </c>
    </row>
    <row r="120" spans="1:13" ht="25.5" hidden="1" customHeight="1">
      <c r="A120" s="216">
        <v>2</v>
      </c>
      <c r="B120" s="212">
        <v>6</v>
      </c>
      <c r="C120" s="213">
        <v>2</v>
      </c>
      <c r="D120" s="214"/>
      <c r="E120" s="212"/>
      <c r="F120" s="248"/>
      <c r="G120" s="214" t="s">
        <v>197</v>
      </c>
      <c r="H120" s="192">
        <v>87</v>
      </c>
      <c r="I120" s="201">
        <f t="shared" ref="I120:L122" si="7">I121</f>
        <v>0</v>
      </c>
      <c r="J120" s="243">
        <f t="shared" si="7"/>
        <v>0</v>
      </c>
      <c r="K120" s="202">
        <f t="shared" si="7"/>
        <v>0</v>
      </c>
      <c r="L120" s="201">
        <f t="shared" si="7"/>
        <v>0</v>
      </c>
      <c r="M120"/>
    </row>
    <row r="121" spans="1:13" ht="14.25" hidden="1" customHeight="1">
      <c r="A121" s="216">
        <v>2</v>
      </c>
      <c r="B121" s="212">
        <v>6</v>
      </c>
      <c r="C121" s="213">
        <v>2</v>
      </c>
      <c r="D121" s="214">
        <v>1</v>
      </c>
      <c r="E121" s="212"/>
      <c r="F121" s="248"/>
      <c r="G121" s="214" t="s">
        <v>197</v>
      </c>
      <c r="H121" s="192">
        <v>88</v>
      </c>
      <c r="I121" s="201">
        <f t="shared" si="7"/>
        <v>0</v>
      </c>
      <c r="J121" s="243">
        <f t="shared" si="7"/>
        <v>0</v>
      </c>
      <c r="K121" s="202">
        <f t="shared" si="7"/>
        <v>0</v>
      </c>
      <c r="L121" s="201">
        <f t="shared" si="7"/>
        <v>0</v>
      </c>
      <c r="M121"/>
    </row>
    <row r="122" spans="1:13" ht="14.25" hidden="1" customHeight="1">
      <c r="A122" s="216">
        <v>2</v>
      </c>
      <c r="B122" s="212">
        <v>6</v>
      </c>
      <c r="C122" s="213">
        <v>2</v>
      </c>
      <c r="D122" s="214">
        <v>1</v>
      </c>
      <c r="E122" s="212">
        <v>1</v>
      </c>
      <c r="F122" s="248"/>
      <c r="G122" s="214" t="s">
        <v>197</v>
      </c>
      <c r="H122" s="192">
        <v>89</v>
      </c>
      <c r="I122" s="253">
        <f t="shared" si="7"/>
        <v>0</v>
      </c>
      <c r="J122" s="254">
        <f t="shared" si="7"/>
        <v>0</v>
      </c>
      <c r="K122" s="255">
        <f t="shared" si="7"/>
        <v>0</v>
      </c>
      <c r="L122" s="253">
        <f t="shared" si="7"/>
        <v>0</v>
      </c>
      <c r="M122"/>
    </row>
    <row r="123" spans="1:13" ht="25.5" hidden="1" customHeight="1">
      <c r="A123" s="216">
        <v>2</v>
      </c>
      <c r="B123" s="212">
        <v>6</v>
      </c>
      <c r="C123" s="213">
        <v>2</v>
      </c>
      <c r="D123" s="214">
        <v>1</v>
      </c>
      <c r="E123" s="212">
        <v>1</v>
      </c>
      <c r="F123" s="248">
        <v>1</v>
      </c>
      <c r="G123" s="214" t="s">
        <v>197</v>
      </c>
      <c r="H123" s="192">
        <v>90</v>
      </c>
      <c r="I123" s="220">
        <v>0</v>
      </c>
      <c r="J123" s="220">
        <v>0</v>
      </c>
      <c r="K123" s="220">
        <v>0</v>
      </c>
      <c r="L123" s="220">
        <v>0</v>
      </c>
      <c r="M123"/>
    </row>
    <row r="124" spans="1:13" ht="26.25" hidden="1" customHeight="1">
      <c r="A124" s="233">
        <v>2</v>
      </c>
      <c r="B124" s="207">
        <v>6</v>
      </c>
      <c r="C124" s="205">
        <v>3</v>
      </c>
      <c r="D124" s="206"/>
      <c r="E124" s="207"/>
      <c r="F124" s="250"/>
      <c r="G124" s="206" t="s">
        <v>196</v>
      </c>
      <c r="H124" s="192">
        <v>91</v>
      </c>
      <c r="I124" s="223">
        <f t="shared" ref="I124:L126" si="8">I125</f>
        <v>0</v>
      </c>
      <c r="J124" s="245">
        <f t="shared" si="8"/>
        <v>0</v>
      </c>
      <c r="K124" s="224">
        <f t="shared" si="8"/>
        <v>0</v>
      </c>
      <c r="L124" s="223">
        <f t="shared" si="8"/>
        <v>0</v>
      </c>
      <c r="M124"/>
    </row>
    <row r="125" spans="1:13" ht="25.5" hidden="1" customHeight="1">
      <c r="A125" s="216">
        <v>2</v>
      </c>
      <c r="B125" s="212">
        <v>6</v>
      </c>
      <c r="C125" s="213">
        <v>3</v>
      </c>
      <c r="D125" s="214">
        <v>1</v>
      </c>
      <c r="E125" s="212"/>
      <c r="F125" s="248"/>
      <c r="G125" s="214" t="s">
        <v>196</v>
      </c>
      <c r="H125" s="192">
        <v>92</v>
      </c>
      <c r="I125" s="201">
        <f t="shared" si="8"/>
        <v>0</v>
      </c>
      <c r="J125" s="243">
        <f t="shared" si="8"/>
        <v>0</v>
      </c>
      <c r="K125" s="202">
        <f t="shared" si="8"/>
        <v>0</v>
      </c>
      <c r="L125" s="201">
        <f t="shared" si="8"/>
        <v>0</v>
      </c>
      <c r="M125"/>
    </row>
    <row r="126" spans="1:13" ht="26.25" hidden="1" customHeight="1">
      <c r="A126" s="216">
        <v>2</v>
      </c>
      <c r="B126" s="212">
        <v>6</v>
      </c>
      <c r="C126" s="213">
        <v>3</v>
      </c>
      <c r="D126" s="214">
        <v>1</v>
      </c>
      <c r="E126" s="212">
        <v>1</v>
      </c>
      <c r="F126" s="248"/>
      <c r="G126" s="214" t="s">
        <v>196</v>
      </c>
      <c r="H126" s="192">
        <v>93</v>
      </c>
      <c r="I126" s="201">
        <f t="shared" si="8"/>
        <v>0</v>
      </c>
      <c r="J126" s="243">
        <f t="shared" si="8"/>
        <v>0</v>
      </c>
      <c r="K126" s="202">
        <f t="shared" si="8"/>
        <v>0</v>
      </c>
      <c r="L126" s="201">
        <f t="shared" si="8"/>
        <v>0</v>
      </c>
      <c r="M126"/>
    </row>
    <row r="127" spans="1:13" ht="27" hidden="1" customHeight="1">
      <c r="A127" s="216">
        <v>2</v>
      </c>
      <c r="B127" s="212">
        <v>6</v>
      </c>
      <c r="C127" s="213">
        <v>3</v>
      </c>
      <c r="D127" s="214">
        <v>1</v>
      </c>
      <c r="E127" s="212">
        <v>1</v>
      </c>
      <c r="F127" s="248">
        <v>1</v>
      </c>
      <c r="G127" s="214" t="s">
        <v>196</v>
      </c>
      <c r="H127" s="192">
        <v>94</v>
      </c>
      <c r="I127" s="220">
        <v>0</v>
      </c>
      <c r="J127" s="220">
        <v>0</v>
      </c>
      <c r="K127" s="220">
        <v>0</v>
      </c>
      <c r="L127" s="220">
        <v>0</v>
      </c>
      <c r="M127"/>
    </row>
    <row r="128" spans="1:13" ht="25.5" hidden="1" customHeight="1">
      <c r="A128" s="233">
        <v>2</v>
      </c>
      <c r="B128" s="207">
        <v>6</v>
      </c>
      <c r="C128" s="205">
        <v>4</v>
      </c>
      <c r="D128" s="206"/>
      <c r="E128" s="207"/>
      <c r="F128" s="250"/>
      <c r="G128" s="206" t="s">
        <v>195</v>
      </c>
      <c r="H128" s="192">
        <v>95</v>
      </c>
      <c r="I128" s="223">
        <f t="shared" ref="I128:L130" si="9">I129</f>
        <v>0</v>
      </c>
      <c r="J128" s="245">
        <f t="shared" si="9"/>
        <v>0</v>
      </c>
      <c r="K128" s="224">
        <f t="shared" si="9"/>
        <v>0</v>
      </c>
      <c r="L128" s="223">
        <f t="shared" si="9"/>
        <v>0</v>
      </c>
      <c r="M128"/>
    </row>
    <row r="129" spans="1:13" ht="27" hidden="1" customHeight="1">
      <c r="A129" s="216">
        <v>2</v>
      </c>
      <c r="B129" s="212">
        <v>6</v>
      </c>
      <c r="C129" s="213">
        <v>4</v>
      </c>
      <c r="D129" s="214">
        <v>1</v>
      </c>
      <c r="E129" s="212"/>
      <c r="F129" s="248"/>
      <c r="G129" s="214" t="s">
        <v>195</v>
      </c>
      <c r="H129" s="192">
        <v>96</v>
      </c>
      <c r="I129" s="201">
        <f t="shared" si="9"/>
        <v>0</v>
      </c>
      <c r="J129" s="243">
        <f t="shared" si="9"/>
        <v>0</v>
      </c>
      <c r="K129" s="202">
        <f t="shared" si="9"/>
        <v>0</v>
      </c>
      <c r="L129" s="201">
        <f t="shared" si="9"/>
        <v>0</v>
      </c>
      <c r="M129"/>
    </row>
    <row r="130" spans="1:13" ht="27" hidden="1" customHeight="1">
      <c r="A130" s="216">
        <v>2</v>
      </c>
      <c r="B130" s="212">
        <v>6</v>
      </c>
      <c r="C130" s="213">
        <v>4</v>
      </c>
      <c r="D130" s="214">
        <v>1</v>
      </c>
      <c r="E130" s="212">
        <v>1</v>
      </c>
      <c r="F130" s="248"/>
      <c r="G130" s="214" t="s">
        <v>195</v>
      </c>
      <c r="H130" s="192">
        <v>97</v>
      </c>
      <c r="I130" s="201">
        <f t="shared" si="9"/>
        <v>0</v>
      </c>
      <c r="J130" s="243">
        <f t="shared" si="9"/>
        <v>0</v>
      </c>
      <c r="K130" s="202">
        <f t="shared" si="9"/>
        <v>0</v>
      </c>
      <c r="L130" s="201">
        <f t="shared" si="9"/>
        <v>0</v>
      </c>
      <c r="M130"/>
    </row>
    <row r="131" spans="1:13" ht="27.75" hidden="1" customHeight="1">
      <c r="A131" s="216">
        <v>2</v>
      </c>
      <c r="B131" s="212">
        <v>6</v>
      </c>
      <c r="C131" s="213">
        <v>4</v>
      </c>
      <c r="D131" s="214">
        <v>1</v>
      </c>
      <c r="E131" s="212">
        <v>1</v>
      </c>
      <c r="F131" s="248">
        <v>1</v>
      </c>
      <c r="G131" s="214" t="s">
        <v>195</v>
      </c>
      <c r="H131" s="192">
        <v>98</v>
      </c>
      <c r="I131" s="220">
        <v>0</v>
      </c>
      <c r="J131" s="220">
        <v>0</v>
      </c>
      <c r="K131" s="220">
        <v>0</v>
      </c>
      <c r="L131" s="220">
        <v>0</v>
      </c>
      <c r="M131"/>
    </row>
    <row r="132" spans="1:13" ht="27" hidden="1" customHeight="1">
      <c r="A132" s="225">
        <v>2</v>
      </c>
      <c r="B132" s="234">
        <v>6</v>
      </c>
      <c r="C132" s="235">
        <v>5</v>
      </c>
      <c r="D132" s="237"/>
      <c r="E132" s="234"/>
      <c r="F132" s="256"/>
      <c r="G132" s="237" t="s">
        <v>194</v>
      </c>
      <c r="H132" s="192">
        <v>99</v>
      </c>
      <c r="I132" s="230">
        <f t="shared" ref="I132:L134" si="10">I133</f>
        <v>0</v>
      </c>
      <c r="J132" s="257">
        <f t="shared" si="10"/>
        <v>0</v>
      </c>
      <c r="K132" s="231">
        <f t="shared" si="10"/>
        <v>0</v>
      </c>
      <c r="L132" s="230">
        <f t="shared" si="10"/>
        <v>0</v>
      </c>
      <c r="M132"/>
    </row>
    <row r="133" spans="1:13" ht="29.25" hidden="1" customHeight="1">
      <c r="A133" s="216">
        <v>2</v>
      </c>
      <c r="B133" s="212">
        <v>6</v>
      </c>
      <c r="C133" s="213">
        <v>5</v>
      </c>
      <c r="D133" s="214">
        <v>1</v>
      </c>
      <c r="E133" s="212"/>
      <c r="F133" s="248"/>
      <c r="G133" s="237" t="s">
        <v>194</v>
      </c>
      <c r="H133" s="192">
        <v>100</v>
      </c>
      <c r="I133" s="201">
        <f t="shared" si="10"/>
        <v>0</v>
      </c>
      <c r="J133" s="243">
        <f t="shared" si="10"/>
        <v>0</v>
      </c>
      <c r="K133" s="202">
        <f t="shared" si="10"/>
        <v>0</v>
      </c>
      <c r="L133" s="201">
        <f t="shared" si="10"/>
        <v>0</v>
      </c>
      <c r="M133"/>
    </row>
    <row r="134" spans="1:13" ht="25.5" hidden="1" customHeight="1">
      <c r="A134" s="216">
        <v>2</v>
      </c>
      <c r="B134" s="212">
        <v>6</v>
      </c>
      <c r="C134" s="213">
        <v>5</v>
      </c>
      <c r="D134" s="214">
        <v>1</v>
      </c>
      <c r="E134" s="212">
        <v>1</v>
      </c>
      <c r="F134" s="248"/>
      <c r="G134" s="237" t="s">
        <v>194</v>
      </c>
      <c r="H134" s="192">
        <v>101</v>
      </c>
      <c r="I134" s="201">
        <f t="shared" si="10"/>
        <v>0</v>
      </c>
      <c r="J134" s="243">
        <f t="shared" si="10"/>
        <v>0</v>
      </c>
      <c r="K134" s="202">
        <f t="shared" si="10"/>
        <v>0</v>
      </c>
      <c r="L134" s="201">
        <f t="shared" si="10"/>
        <v>0</v>
      </c>
      <c r="M134"/>
    </row>
    <row r="135" spans="1:13" ht="27.75" hidden="1" customHeight="1">
      <c r="A135" s="212">
        <v>2</v>
      </c>
      <c r="B135" s="213">
        <v>6</v>
      </c>
      <c r="C135" s="212">
        <v>5</v>
      </c>
      <c r="D135" s="212">
        <v>1</v>
      </c>
      <c r="E135" s="214">
        <v>1</v>
      </c>
      <c r="F135" s="248">
        <v>1</v>
      </c>
      <c r="G135" s="212" t="s">
        <v>193</v>
      </c>
      <c r="H135" s="192">
        <v>102</v>
      </c>
      <c r="I135" s="220">
        <v>0</v>
      </c>
      <c r="J135" s="220">
        <v>0</v>
      </c>
      <c r="K135" s="220">
        <v>0</v>
      </c>
      <c r="L135" s="220">
        <v>0</v>
      </c>
      <c r="M135"/>
    </row>
    <row r="136" spans="1:13" ht="27.75" hidden="1" customHeight="1">
      <c r="A136" s="216">
        <v>2</v>
      </c>
      <c r="B136" s="213">
        <v>6</v>
      </c>
      <c r="C136" s="212">
        <v>6</v>
      </c>
      <c r="D136" s="213"/>
      <c r="E136" s="214"/>
      <c r="F136" s="215"/>
      <c r="G136" s="258" t="s">
        <v>192</v>
      </c>
      <c r="H136" s="192">
        <v>103</v>
      </c>
      <c r="I136" s="202">
        <f t="shared" ref="I136:L138" si="11">I137</f>
        <v>0</v>
      </c>
      <c r="J136" s="201">
        <f t="shared" si="11"/>
        <v>0</v>
      </c>
      <c r="K136" s="201">
        <f t="shared" si="11"/>
        <v>0</v>
      </c>
      <c r="L136" s="201">
        <f t="shared" si="11"/>
        <v>0</v>
      </c>
      <c r="M136"/>
    </row>
    <row r="137" spans="1:13" ht="27.75" hidden="1" customHeight="1">
      <c r="A137" s="216">
        <v>2</v>
      </c>
      <c r="B137" s="213">
        <v>6</v>
      </c>
      <c r="C137" s="212">
        <v>6</v>
      </c>
      <c r="D137" s="213">
        <v>1</v>
      </c>
      <c r="E137" s="214"/>
      <c r="F137" s="215"/>
      <c r="G137" s="258" t="s">
        <v>192</v>
      </c>
      <c r="H137" s="192">
        <v>104</v>
      </c>
      <c r="I137" s="201">
        <f t="shared" si="11"/>
        <v>0</v>
      </c>
      <c r="J137" s="201">
        <f t="shared" si="11"/>
        <v>0</v>
      </c>
      <c r="K137" s="201">
        <f t="shared" si="11"/>
        <v>0</v>
      </c>
      <c r="L137" s="201">
        <f t="shared" si="11"/>
        <v>0</v>
      </c>
      <c r="M137"/>
    </row>
    <row r="138" spans="1:13" ht="27.75" hidden="1" customHeight="1">
      <c r="A138" s="216">
        <v>2</v>
      </c>
      <c r="B138" s="213">
        <v>6</v>
      </c>
      <c r="C138" s="212">
        <v>6</v>
      </c>
      <c r="D138" s="213">
        <v>1</v>
      </c>
      <c r="E138" s="214">
        <v>1</v>
      </c>
      <c r="F138" s="215"/>
      <c r="G138" s="258" t="s">
        <v>192</v>
      </c>
      <c r="H138" s="192">
        <v>105</v>
      </c>
      <c r="I138" s="201">
        <f t="shared" si="11"/>
        <v>0</v>
      </c>
      <c r="J138" s="201">
        <f t="shared" si="11"/>
        <v>0</v>
      </c>
      <c r="K138" s="201">
        <f t="shared" si="11"/>
        <v>0</v>
      </c>
      <c r="L138" s="201">
        <f t="shared" si="11"/>
        <v>0</v>
      </c>
      <c r="M138"/>
    </row>
    <row r="139" spans="1:13" ht="27.75" hidden="1" customHeight="1">
      <c r="A139" s="216">
        <v>2</v>
      </c>
      <c r="B139" s="213">
        <v>6</v>
      </c>
      <c r="C139" s="212">
        <v>6</v>
      </c>
      <c r="D139" s="213">
        <v>1</v>
      </c>
      <c r="E139" s="214">
        <v>1</v>
      </c>
      <c r="F139" s="215">
        <v>1</v>
      </c>
      <c r="G139" s="165" t="s">
        <v>192</v>
      </c>
      <c r="H139" s="192">
        <v>106</v>
      </c>
      <c r="I139" s="220">
        <v>0</v>
      </c>
      <c r="J139" s="259">
        <v>0</v>
      </c>
      <c r="K139" s="220">
        <v>0</v>
      </c>
      <c r="L139" s="220">
        <v>0</v>
      </c>
      <c r="M139"/>
    </row>
    <row r="140" spans="1:13" ht="28.5" customHeight="1">
      <c r="A140" s="247">
        <v>2</v>
      </c>
      <c r="B140" s="197">
        <v>7</v>
      </c>
      <c r="C140" s="197"/>
      <c r="D140" s="198"/>
      <c r="E140" s="198"/>
      <c r="F140" s="200"/>
      <c r="G140" s="199" t="s">
        <v>191</v>
      </c>
      <c r="H140" s="192">
        <v>107</v>
      </c>
      <c r="I140" s="202">
        <f>SUM(I141+I146+I154)</f>
        <v>11800</v>
      </c>
      <c r="J140" s="243">
        <f>SUM(J141+J146+J154)</f>
        <v>11800</v>
      </c>
      <c r="K140" s="202">
        <f>SUM(K141+K146+K154)</f>
        <v>11800</v>
      </c>
      <c r="L140" s="201">
        <f>SUM(L141+L146+L154)</f>
        <v>11800</v>
      </c>
      <c r="M140"/>
    </row>
    <row r="141" spans="1:13" hidden="1">
      <c r="A141" s="216">
        <v>2</v>
      </c>
      <c r="B141" s="212">
        <v>7</v>
      </c>
      <c r="C141" s="212">
        <v>1</v>
      </c>
      <c r="D141" s="213"/>
      <c r="E141" s="213"/>
      <c r="F141" s="215"/>
      <c r="G141" s="214" t="s">
        <v>190</v>
      </c>
      <c r="H141" s="192">
        <v>108</v>
      </c>
      <c r="I141" s="202">
        <f t="shared" ref="I141:L142" si="12">I142</f>
        <v>0</v>
      </c>
      <c r="J141" s="243">
        <f t="shared" si="12"/>
        <v>0</v>
      </c>
      <c r="K141" s="202">
        <f t="shared" si="12"/>
        <v>0</v>
      </c>
      <c r="L141" s="201">
        <f t="shared" si="12"/>
        <v>0</v>
      </c>
    </row>
    <row r="142" spans="1:13" ht="24" hidden="1" customHeight="1">
      <c r="A142" s="216">
        <v>2</v>
      </c>
      <c r="B142" s="212">
        <v>7</v>
      </c>
      <c r="C142" s="212">
        <v>1</v>
      </c>
      <c r="D142" s="213">
        <v>1</v>
      </c>
      <c r="E142" s="213"/>
      <c r="F142" s="215"/>
      <c r="G142" s="214" t="s">
        <v>190</v>
      </c>
      <c r="H142" s="192">
        <v>109</v>
      </c>
      <c r="I142" s="202">
        <f t="shared" si="12"/>
        <v>0</v>
      </c>
      <c r="J142" s="243">
        <f t="shared" si="12"/>
        <v>0</v>
      </c>
      <c r="K142" s="202">
        <f t="shared" si="12"/>
        <v>0</v>
      </c>
      <c r="L142" s="201">
        <f t="shared" si="12"/>
        <v>0</v>
      </c>
      <c r="M142"/>
    </row>
    <row r="143" spans="1:13" ht="28.5" hidden="1" customHeight="1">
      <c r="A143" s="216">
        <v>2</v>
      </c>
      <c r="B143" s="212">
        <v>7</v>
      </c>
      <c r="C143" s="212">
        <v>1</v>
      </c>
      <c r="D143" s="213">
        <v>1</v>
      </c>
      <c r="E143" s="213">
        <v>1</v>
      </c>
      <c r="F143" s="215"/>
      <c r="G143" s="214" t="s">
        <v>190</v>
      </c>
      <c r="H143" s="192">
        <v>110</v>
      </c>
      <c r="I143" s="202">
        <f>SUM(I144:I145)</f>
        <v>0</v>
      </c>
      <c r="J143" s="243">
        <f>SUM(J144:J145)</f>
        <v>0</v>
      </c>
      <c r="K143" s="202">
        <f>SUM(K144:K145)</f>
        <v>0</v>
      </c>
      <c r="L143" s="201">
        <f>SUM(L144:L145)</f>
        <v>0</v>
      </c>
      <c r="M143"/>
    </row>
    <row r="144" spans="1:13" ht="26.25" hidden="1" customHeight="1">
      <c r="A144" s="233">
        <v>2</v>
      </c>
      <c r="B144" s="207">
        <v>7</v>
      </c>
      <c r="C144" s="233">
        <v>1</v>
      </c>
      <c r="D144" s="212">
        <v>1</v>
      </c>
      <c r="E144" s="205">
        <v>1</v>
      </c>
      <c r="F144" s="208">
        <v>1</v>
      </c>
      <c r="G144" s="206" t="s">
        <v>189</v>
      </c>
      <c r="H144" s="192">
        <v>111</v>
      </c>
      <c r="I144" s="260">
        <v>0</v>
      </c>
      <c r="J144" s="260">
        <v>0</v>
      </c>
      <c r="K144" s="260">
        <v>0</v>
      </c>
      <c r="L144" s="260">
        <v>0</v>
      </c>
      <c r="M144"/>
    </row>
    <row r="145" spans="1:13" ht="24" hidden="1" customHeight="1">
      <c r="A145" s="212">
        <v>2</v>
      </c>
      <c r="B145" s="212">
        <v>7</v>
      </c>
      <c r="C145" s="216">
        <v>1</v>
      </c>
      <c r="D145" s="212">
        <v>1</v>
      </c>
      <c r="E145" s="213">
        <v>1</v>
      </c>
      <c r="F145" s="215">
        <v>2</v>
      </c>
      <c r="G145" s="214" t="s">
        <v>188</v>
      </c>
      <c r="H145" s="192">
        <v>112</v>
      </c>
      <c r="I145" s="219">
        <v>0</v>
      </c>
      <c r="J145" s="219">
        <v>0</v>
      </c>
      <c r="K145" s="219">
        <v>0</v>
      </c>
      <c r="L145" s="219">
        <v>0</v>
      </c>
      <c r="M145"/>
    </row>
    <row r="146" spans="1:13" ht="25.5" hidden="1" customHeight="1">
      <c r="A146" s="225">
        <v>2</v>
      </c>
      <c r="B146" s="226">
        <v>7</v>
      </c>
      <c r="C146" s="225">
        <v>2</v>
      </c>
      <c r="D146" s="226"/>
      <c r="E146" s="227"/>
      <c r="F146" s="229"/>
      <c r="G146" s="228" t="s">
        <v>187</v>
      </c>
      <c r="H146" s="192">
        <v>113</v>
      </c>
      <c r="I146" s="210">
        <f t="shared" ref="I146:L147" si="13">I147</f>
        <v>0</v>
      </c>
      <c r="J146" s="246">
        <f t="shared" si="13"/>
        <v>0</v>
      </c>
      <c r="K146" s="210">
        <f t="shared" si="13"/>
        <v>0</v>
      </c>
      <c r="L146" s="211">
        <f t="shared" si="13"/>
        <v>0</v>
      </c>
      <c r="M146"/>
    </row>
    <row r="147" spans="1:13" ht="25.5" hidden="1" customHeight="1">
      <c r="A147" s="216">
        <v>2</v>
      </c>
      <c r="B147" s="212">
        <v>7</v>
      </c>
      <c r="C147" s="216">
        <v>2</v>
      </c>
      <c r="D147" s="212">
        <v>1</v>
      </c>
      <c r="E147" s="213"/>
      <c r="F147" s="215"/>
      <c r="G147" s="214" t="s">
        <v>186</v>
      </c>
      <c r="H147" s="192">
        <v>114</v>
      </c>
      <c r="I147" s="202">
        <f t="shared" si="13"/>
        <v>0</v>
      </c>
      <c r="J147" s="243">
        <f t="shared" si="13"/>
        <v>0</v>
      </c>
      <c r="K147" s="202">
        <f t="shared" si="13"/>
        <v>0</v>
      </c>
      <c r="L147" s="201">
        <f t="shared" si="13"/>
        <v>0</v>
      </c>
      <c r="M147"/>
    </row>
    <row r="148" spans="1:13" ht="25.5" hidden="1" customHeight="1">
      <c r="A148" s="216">
        <v>2</v>
      </c>
      <c r="B148" s="212">
        <v>7</v>
      </c>
      <c r="C148" s="216">
        <v>2</v>
      </c>
      <c r="D148" s="212">
        <v>1</v>
      </c>
      <c r="E148" s="213">
        <v>1</v>
      </c>
      <c r="F148" s="215"/>
      <c r="G148" s="214" t="s">
        <v>186</v>
      </c>
      <c r="H148" s="192">
        <v>115</v>
      </c>
      <c r="I148" s="202">
        <f>SUM(I149:I150)</f>
        <v>0</v>
      </c>
      <c r="J148" s="243">
        <f>SUM(J149:J150)</f>
        <v>0</v>
      </c>
      <c r="K148" s="202">
        <f>SUM(K149:K150)</f>
        <v>0</v>
      </c>
      <c r="L148" s="201">
        <f>SUM(L149:L150)</f>
        <v>0</v>
      </c>
      <c r="M148"/>
    </row>
    <row r="149" spans="1:13" ht="23.25" hidden="1" customHeight="1">
      <c r="A149" s="216">
        <v>2</v>
      </c>
      <c r="B149" s="212">
        <v>7</v>
      </c>
      <c r="C149" s="216">
        <v>2</v>
      </c>
      <c r="D149" s="212">
        <v>1</v>
      </c>
      <c r="E149" s="213">
        <v>1</v>
      </c>
      <c r="F149" s="215">
        <v>1</v>
      </c>
      <c r="G149" s="214" t="s">
        <v>185</v>
      </c>
      <c r="H149" s="192">
        <v>116</v>
      </c>
      <c r="I149" s="219">
        <v>0</v>
      </c>
      <c r="J149" s="219">
        <v>0</v>
      </c>
      <c r="K149" s="219">
        <v>0</v>
      </c>
      <c r="L149" s="219">
        <v>0</v>
      </c>
      <c r="M149"/>
    </row>
    <row r="150" spans="1:13" ht="26.25" hidden="1" customHeight="1">
      <c r="A150" s="216">
        <v>2</v>
      </c>
      <c r="B150" s="212">
        <v>7</v>
      </c>
      <c r="C150" s="216">
        <v>2</v>
      </c>
      <c r="D150" s="212">
        <v>1</v>
      </c>
      <c r="E150" s="213">
        <v>1</v>
      </c>
      <c r="F150" s="215">
        <v>2</v>
      </c>
      <c r="G150" s="214" t="s">
        <v>184</v>
      </c>
      <c r="H150" s="192">
        <v>117</v>
      </c>
      <c r="I150" s="219">
        <v>0</v>
      </c>
      <c r="J150" s="219">
        <v>0</v>
      </c>
      <c r="K150" s="219">
        <v>0</v>
      </c>
      <c r="L150" s="219">
        <v>0</v>
      </c>
      <c r="M150"/>
    </row>
    <row r="151" spans="1:13" ht="27.75" hidden="1" customHeight="1">
      <c r="A151" s="216">
        <v>2</v>
      </c>
      <c r="B151" s="212">
        <v>7</v>
      </c>
      <c r="C151" s="216">
        <v>2</v>
      </c>
      <c r="D151" s="212">
        <v>2</v>
      </c>
      <c r="E151" s="213"/>
      <c r="F151" s="215"/>
      <c r="G151" s="214" t="s">
        <v>183</v>
      </c>
      <c r="H151" s="192">
        <v>118</v>
      </c>
      <c r="I151" s="202">
        <f>I152</f>
        <v>0</v>
      </c>
      <c r="J151" s="202">
        <f>J152</f>
        <v>0</v>
      </c>
      <c r="K151" s="202">
        <f>K152</f>
        <v>0</v>
      </c>
      <c r="L151" s="202">
        <f>L152</f>
        <v>0</v>
      </c>
      <c r="M151"/>
    </row>
    <row r="152" spans="1:13" ht="24.75" hidden="1" customHeight="1">
      <c r="A152" s="216">
        <v>2</v>
      </c>
      <c r="B152" s="212">
        <v>7</v>
      </c>
      <c r="C152" s="216">
        <v>2</v>
      </c>
      <c r="D152" s="212">
        <v>2</v>
      </c>
      <c r="E152" s="213">
        <v>1</v>
      </c>
      <c r="F152" s="215"/>
      <c r="G152" s="214" t="s">
        <v>183</v>
      </c>
      <c r="H152" s="192">
        <v>119</v>
      </c>
      <c r="I152" s="202">
        <f>SUM(I153)</f>
        <v>0</v>
      </c>
      <c r="J152" s="202">
        <f>SUM(J153)</f>
        <v>0</v>
      </c>
      <c r="K152" s="202">
        <f>SUM(K153)</f>
        <v>0</v>
      </c>
      <c r="L152" s="202">
        <f>SUM(L153)</f>
        <v>0</v>
      </c>
      <c r="M152"/>
    </row>
    <row r="153" spans="1:13" ht="27" hidden="1" customHeight="1">
      <c r="A153" s="216">
        <v>2</v>
      </c>
      <c r="B153" s="212">
        <v>7</v>
      </c>
      <c r="C153" s="216">
        <v>2</v>
      </c>
      <c r="D153" s="212">
        <v>2</v>
      </c>
      <c r="E153" s="213">
        <v>1</v>
      </c>
      <c r="F153" s="215">
        <v>1</v>
      </c>
      <c r="G153" s="214" t="s">
        <v>183</v>
      </c>
      <c r="H153" s="192">
        <v>120</v>
      </c>
      <c r="I153" s="219">
        <v>0</v>
      </c>
      <c r="J153" s="219">
        <v>0</v>
      </c>
      <c r="K153" s="219">
        <v>0</v>
      </c>
      <c r="L153" s="219">
        <v>0</v>
      </c>
      <c r="M153"/>
    </row>
    <row r="154" spans="1:13">
      <c r="A154" s="216">
        <v>2</v>
      </c>
      <c r="B154" s="212">
        <v>7</v>
      </c>
      <c r="C154" s="216">
        <v>3</v>
      </c>
      <c r="D154" s="212"/>
      <c r="E154" s="213"/>
      <c r="F154" s="215"/>
      <c r="G154" s="214" t="s">
        <v>182</v>
      </c>
      <c r="H154" s="192">
        <v>121</v>
      </c>
      <c r="I154" s="202">
        <f t="shared" ref="I154:L155" si="14">I155</f>
        <v>11800</v>
      </c>
      <c r="J154" s="243">
        <f t="shared" si="14"/>
        <v>11800</v>
      </c>
      <c r="K154" s="202">
        <f t="shared" si="14"/>
        <v>11800</v>
      </c>
      <c r="L154" s="201">
        <f t="shared" si="14"/>
        <v>11800</v>
      </c>
    </row>
    <row r="155" spans="1:13">
      <c r="A155" s="225">
        <v>2</v>
      </c>
      <c r="B155" s="234">
        <v>7</v>
      </c>
      <c r="C155" s="261">
        <v>3</v>
      </c>
      <c r="D155" s="234">
        <v>1</v>
      </c>
      <c r="E155" s="235"/>
      <c r="F155" s="236"/>
      <c r="G155" s="237" t="s">
        <v>182</v>
      </c>
      <c r="H155" s="192">
        <v>122</v>
      </c>
      <c r="I155" s="231">
        <f t="shared" si="14"/>
        <v>11800</v>
      </c>
      <c r="J155" s="257">
        <f t="shared" si="14"/>
        <v>11800</v>
      </c>
      <c r="K155" s="231">
        <f t="shared" si="14"/>
        <v>11800</v>
      </c>
      <c r="L155" s="230">
        <f t="shared" si="14"/>
        <v>11800</v>
      </c>
    </row>
    <row r="156" spans="1:13">
      <c r="A156" s="216">
        <v>2</v>
      </c>
      <c r="B156" s="212">
        <v>7</v>
      </c>
      <c r="C156" s="216">
        <v>3</v>
      </c>
      <c r="D156" s="212">
        <v>1</v>
      </c>
      <c r="E156" s="213">
        <v>1</v>
      </c>
      <c r="F156" s="215"/>
      <c r="G156" s="214" t="s">
        <v>182</v>
      </c>
      <c r="H156" s="192">
        <v>123</v>
      </c>
      <c r="I156" s="202">
        <f>SUM(I157:I158)</f>
        <v>11800</v>
      </c>
      <c r="J156" s="243">
        <f>SUM(J157:J158)</f>
        <v>11800</v>
      </c>
      <c r="K156" s="202">
        <f>SUM(K157:K158)</f>
        <v>11800</v>
      </c>
      <c r="L156" s="201">
        <f>SUM(L157:L158)</f>
        <v>11800</v>
      </c>
    </row>
    <row r="157" spans="1:13">
      <c r="A157" s="233">
        <v>2</v>
      </c>
      <c r="B157" s="207">
        <v>7</v>
      </c>
      <c r="C157" s="233">
        <v>3</v>
      </c>
      <c r="D157" s="207">
        <v>1</v>
      </c>
      <c r="E157" s="205">
        <v>1</v>
      </c>
      <c r="F157" s="208">
        <v>1</v>
      </c>
      <c r="G157" s="206" t="s">
        <v>181</v>
      </c>
      <c r="H157" s="192">
        <v>124</v>
      </c>
      <c r="I157" s="260">
        <v>11800</v>
      </c>
      <c r="J157" s="260">
        <v>11800</v>
      </c>
      <c r="K157" s="260">
        <v>11800</v>
      </c>
      <c r="L157" s="260">
        <v>11800</v>
      </c>
    </row>
    <row r="158" spans="1:13" ht="25.5" hidden="1" customHeight="1">
      <c r="A158" s="216">
        <v>2</v>
      </c>
      <c r="B158" s="212">
        <v>7</v>
      </c>
      <c r="C158" s="216">
        <v>3</v>
      </c>
      <c r="D158" s="212">
        <v>1</v>
      </c>
      <c r="E158" s="213">
        <v>1</v>
      </c>
      <c r="F158" s="215">
        <v>2</v>
      </c>
      <c r="G158" s="214" t="s">
        <v>180</v>
      </c>
      <c r="H158" s="192">
        <v>125</v>
      </c>
      <c r="I158" s="219">
        <v>0</v>
      </c>
      <c r="J158" s="220">
        <v>0</v>
      </c>
      <c r="K158" s="220">
        <v>0</v>
      </c>
      <c r="L158" s="220">
        <v>0</v>
      </c>
      <c r="M158"/>
    </row>
    <row r="159" spans="1:13" ht="24" hidden="1" customHeight="1">
      <c r="A159" s="247">
        <v>2</v>
      </c>
      <c r="B159" s="247">
        <v>8</v>
      </c>
      <c r="C159" s="197"/>
      <c r="D159" s="222"/>
      <c r="E159" s="204"/>
      <c r="F159" s="262"/>
      <c r="G159" s="209" t="s">
        <v>179</v>
      </c>
      <c r="H159" s="192">
        <v>126</v>
      </c>
      <c r="I159" s="224">
        <f>I160</f>
        <v>0</v>
      </c>
      <c r="J159" s="245">
        <f>J160</f>
        <v>0</v>
      </c>
      <c r="K159" s="224">
        <f>K160</f>
        <v>0</v>
      </c>
      <c r="L159" s="223">
        <f>L160</f>
        <v>0</v>
      </c>
      <c r="M159"/>
    </row>
    <row r="160" spans="1:13" ht="21.75" hidden="1" customHeight="1">
      <c r="A160" s="225">
        <v>2</v>
      </c>
      <c r="B160" s="225">
        <v>8</v>
      </c>
      <c r="C160" s="225">
        <v>1</v>
      </c>
      <c r="D160" s="226"/>
      <c r="E160" s="227"/>
      <c r="F160" s="229"/>
      <c r="G160" s="206" t="s">
        <v>179</v>
      </c>
      <c r="H160" s="192">
        <v>127</v>
      </c>
      <c r="I160" s="224">
        <f>I161+I166</f>
        <v>0</v>
      </c>
      <c r="J160" s="245">
        <f>J161+J166</f>
        <v>0</v>
      </c>
      <c r="K160" s="224">
        <f>K161+K166</f>
        <v>0</v>
      </c>
      <c r="L160" s="223">
        <f>L161+L166</f>
        <v>0</v>
      </c>
      <c r="M160"/>
    </row>
    <row r="161" spans="1:13" ht="27" hidden="1" customHeight="1">
      <c r="A161" s="216">
        <v>2</v>
      </c>
      <c r="B161" s="212">
        <v>8</v>
      </c>
      <c r="C161" s="214">
        <v>1</v>
      </c>
      <c r="D161" s="212">
        <v>1</v>
      </c>
      <c r="E161" s="213"/>
      <c r="F161" s="215"/>
      <c r="G161" s="214" t="s">
        <v>178</v>
      </c>
      <c r="H161" s="192">
        <v>128</v>
      </c>
      <c r="I161" s="202">
        <f>I162</f>
        <v>0</v>
      </c>
      <c r="J161" s="243">
        <f>J162</f>
        <v>0</v>
      </c>
      <c r="K161" s="202">
        <f>K162</f>
        <v>0</v>
      </c>
      <c r="L161" s="201">
        <f>L162</f>
        <v>0</v>
      </c>
      <c r="M161"/>
    </row>
    <row r="162" spans="1:13" ht="23.25" hidden="1" customHeight="1">
      <c r="A162" s="216">
        <v>2</v>
      </c>
      <c r="B162" s="212">
        <v>8</v>
      </c>
      <c r="C162" s="206">
        <v>1</v>
      </c>
      <c r="D162" s="207">
        <v>1</v>
      </c>
      <c r="E162" s="205">
        <v>1</v>
      </c>
      <c r="F162" s="208"/>
      <c r="G162" s="214" t="s">
        <v>178</v>
      </c>
      <c r="H162" s="192">
        <v>129</v>
      </c>
      <c r="I162" s="224">
        <f>SUM(I163:I165)</f>
        <v>0</v>
      </c>
      <c r="J162" s="224">
        <f>SUM(J163:J165)</f>
        <v>0</v>
      </c>
      <c r="K162" s="224">
        <f>SUM(K163:K165)</f>
        <v>0</v>
      </c>
      <c r="L162" s="224">
        <f>SUM(L163:L165)</f>
        <v>0</v>
      </c>
      <c r="M162"/>
    </row>
    <row r="163" spans="1:13" ht="23.25" hidden="1" customHeight="1">
      <c r="A163" s="212">
        <v>2</v>
      </c>
      <c r="B163" s="207">
        <v>8</v>
      </c>
      <c r="C163" s="214">
        <v>1</v>
      </c>
      <c r="D163" s="212">
        <v>1</v>
      </c>
      <c r="E163" s="213">
        <v>1</v>
      </c>
      <c r="F163" s="215">
        <v>1</v>
      </c>
      <c r="G163" s="214" t="s">
        <v>177</v>
      </c>
      <c r="H163" s="192">
        <v>130</v>
      </c>
      <c r="I163" s="219">
        <v>0</v>
      </c>
      <c r="J163" s="219">
        <v>0</v>
      </c>
      <c r="K163" s="219">
        <v>0</v>
      </c>
      <c r="L163" s="219">
        <v>0</v>
      </c>
      <c r="M163"/>
    </row>
    <row r="164" spans="1:13" ht="27" hidden="1" customHeight="1">
      <c r="A164" s="225">
        <v>2</v>
      </c>
      <c r="B164" s="234">
        <v>8</v>
      </c>
      <c r="C164" s="237">
        <v>1</v>
      </c>
      <c r="D164" s="234">
        <v>1</v>
      </c>
      <c r="E164" s="235">
        <v>1</v>
      </c>
      <c r="F164" s="236">
        <v>2</v>
      </c>
      <c r="G164" s="237" t="s">
        <v>176</v>
      </c>
      <c r="H164" s="192">
        <v>131</v>
      </c>
      <c r="I164" s="263">
        <v>0</v>
      </c>
      <c r="J164" s="263">
        <v>0</v>
      </c>
      <c r="K164" s="263">
        <v>0</v>
      </c>
      <c r="L164" s="263">
        <v>0</v>
      </c>
      <c r="M164"/>
    </row>
    <row r="165" spans="1:13" hidden="1">
      <c r="A165" s="225">
        <v>2</v>
      </c>
      <c r="B165" s="234">
        <v>8</v>
      </c>
      <c r="C165" s="237">
        <v>1</v>
      </c>
      <c r="D165" s="234">
        <v>1</v>
      </c>
      <c r="E165" s="235">
        <v>1</v>
      </c>
      <c r="F165" s="236">
        <v>3</v>
      </c>
      <c r="G165" s="237" t="s">
        <v>175</v>
      </c>
      <c r="H165" s="192">
        <v>132</v>
      </c>
      <c r="I165" s="263">
        <v>0</v>
      </c>
      <c r="J165" s="264">
        <v>0</v>
      </c>
      <c r="K165" s="263">
        <v>0</v>
      </c>
      <c r="L165" s="238">
        <v>0</v>
      </c>
    </row>
    <row r="166" spans="1:13" ht="23.25" hidden="1" customHeight="1">
      <c r="A166" s="216">
        <v>2</v>
      </c>
      <c r="B166" s="212">
        <v>8</v>
      </c>
      <c r="C166" s="214">
        <v>1</v>
      </c>
      <c r="D166" s="212">
        <v>2</v>
      </c>
      <c r="E166" s="213"/>
      <c r="F166" s="215"/>
      <c r="G166" s="214" t="s">
        <v>174</v>
      </c>
      <c r="H166" s="192">
        <v>133</v>
      </c>
      <c r="I166" s="202">
        <f t="shared" ref="I166:L167" si="15">I167</f>
        <v>0</v>
      </c>
      <c r="J166" s="243">
        <f t="shared" si="15"/>
        <v>0</v>
      </c>
      <c r="K166" s="202">
        <f t="shared" si="15"/>
        <v>0</v>
      </c>
      <c r="L166" s="201">
        <f t="shared" si="15"/>
        <v>0</v>
      </c>
      <c r="M166"/>
    </row>
    <row r="167" spans="1:13" hidden="1">
      <c r="A167" s="216">
        <v>2</v>
      </c>
      <c r="B167" s="212">
        <v>8</v>
      </c>
      <c r="C167" s="214">
        <v>1</v>
      </c>
      <c r="D167" s="212">
        <v>2</v>
      </c>
      <c r="E167" s="213">
        <v>1</v>
      </c>
      <c r="F167" s="215"/>
      <c r="G167" s="214" t="s">
        <v>174</v>
      </c>
      <c r="H167" s="192">
        <v>134</v>
      </c>
      <c r="I167" s="202">
        <f t="shared" si="15"/>
        <v>0</v>
      </c>
      <c r="J167" s="243">
        <f t="shared" si="15"/>
        <v>0</v>
      </c>
      <c r="K167" s="202">
        <f t="shared" si="15"/>
        <v>0</v>
      </c>
      <c r="L167" s="201">
        <f t="shared" si="15"/>
        <v>0</v>
      </c>
    </row>
    <row r="168" spans="1:13" hidden="1">
      <c r="A168" s="225">
        <v>2</v>
      </c>
      <c r="B168" s="226">
        <v>8</v>
      </c>
      <c r="C168" s="228">
        <v>1</v>
      </c>
      <c r="D168" s="226">
        <v>2</v>
      </c>
      <c r="E168" s="227">
        <v>1</v>
      </c>
      <c r="F168" s="229">
        <v>1</v>
      </c>
      <c r="G168" s="214" t="s">
        <v>174</v>
      </c>
      <c r="H168" s="192">
        <v>135</v>
      </c>
      <c r="I168" s="265">
        <v>0</v>
      </c>
      <c r="J168" s="220">
        <v>0</v>
      </c>
      <c r="K168" s="220">
        <v>0</v>
      </c>
      <c r="L168" s="220">
        <v>0</v>
      </c>
    </row>
    <row r="169" spans="1:13" ht="93" hidden="1" customHeight="1">
      <c r="A169" s="247">
        <v>2</v>
      </c>
      <c r="B169" s="197">
        <v>9</v>
      </c>
      <c r="C169" s="199"/>
      <c r="D169" s="197"/>
      <c r="E169" s="198"/>
      <c r="F169" s="200"/>
      <c r="G169" s="199" t="s">
        <v>444</v>
      </c>
      <c r="H169" s="192">
        <v>136</v>
      </c>
      <c r="I169" s="202">
        <f>I170+I174</f>
        <v>0</v>
      </c>
      <c r="J169" s="243">
        <f>J170+J174</f>
        <v>0</v>
      </c>
      <c r="K169" s="202">
        <f>K170+K174</f>
        <v>0</v>
      </c>
      <c r="L169" s="201">
        <f>L170+L174</f>
        <v>0</v>
      </c>
      <c r="M169"/>
    </row>
    <row r="170" spans="1:13" s="228" customFormat="1" ht="39" hidden="1" customHeight="1">
      <c r="A170" s="216">
        <v>2</v>
      </c>
      <c r="B170" s="212">
        <v>9</v>
      </c>
      <c r="C170" s="214">
        <v>1</v>
      </c>
      <c r="D170" s="212"/>
      <c r="E170" s="213"/>
      <c r="F170" s="215"/>
      <c r="G170" s="214" t="s">
        <v>173</v>
      </c>
      <c r="H170" s="192">
        <v>137</v>
      </c>
      <c r="I170" s="202">
        <f t="shared" ref="I170:L172" si="16">I171</f>
        <v>0</v>
      </c>
      <c r="J170" s="243">
        <f t="shared" si="16"/>
        <v>0</v>
      </c>
      <c r="K170" s="202">
        <f t="shared" si="16"/>
        <v>0</v>
      </c>
      <c r="L170" s="201">
        <f t="shared" si="16"/>
        <v>0</v>
      </c>
    </row>
    <row r="171" spans="1:13" ht="42.75" hidden="1" customHeight="1">
      <c r="A171" s="233">
        <v>2</v>
      </c>
      <c r="B171" s="207">
        <v>9</v>
      </c>
      <c r="C171" s="206">
        <v>1</v>
      </c>
      <c r="D171" s="207">
        <v>1</v>
      </c>
      <c r="E171" s="205"/>
      <c r="F171" s="208"/>
      <c r="G171" s="214" t="s">
        <v>173</v>
      </c>
      <c r="H171" s="192">
        <v>138</v>
      </c>
      <c r="I171" s="224">
        <f t="shared" si="16"/>
        <v>0</v>
      </c>
      <c r="J171" s="245">
        <f t="shared" si="16"/>
        <v>0</v>
      </c>
      <c r="K171" s="224">
        <f t="shared" si="16"/>
        <v>0</v>
      </c>
      <c r="L171" s="223">
        <f t="shared" si="16"/>
        <v>0</v>
      </c>
      <c r="M171"/>
    </row>
    <row r="172" spans="1:13" ht="38.25" hidden="1" customHeight="1">
      <c r="A172" s="216">
        <v>2</v>
      </c>
      <c r="B172" s="212">
        <v>9</v>
      </c>
      <c r="C172" s="216">
        <v>1</v>
      </c>
      <c r="D172" s="212">
        <v>1</v>
      </c>
      <c r="E172" s="213">
        <v>1</v>
      </c>
      <c r="F172" s="215"/>
      <c r="G172" s="214" t="s">
        <v>173</v>
      </c>
      <c r="H172" s="192">
        <v>139</v>
      </c>
      <c r="I172" s="202">
        <f t="shared" si="16"/>
        <v>0</v>
      </c>
      <c r="J172" s="243">
        <f t="shared" si="16"/>
        <v>0</v>
      </c>
      <c r="K172" s="202">
        <f t="shared" si="16"/>
        <v>0</v>
      </c>
      <c r="L172" s="201">
        <f t="shared" si="16"/>
        <v>0</v>
      </c>
      <c r="M172"/>
    </row>
    <row r="173" spans="1:13" ht="38.25" hidden="1" customHeight="1">
      <c r="A173" s="233">
        <v>2</v>
      </c>
      <c r="B173" s="207">
        <v>9</v>
      </c>
      <c r="C173" s="207">
        <v>1</v>
      </c>
      <c r="D173" s="207">
        <v>1</v>
      </c>
      <c r="E173" s="205">
        <v>1</v>
      </c>
      <c r="F173" s="208">
        <v>1</v>
      </c>
      <c r="G173" s="214" t="s">
        <v>173</v>
      </c>
      <c r="H173" s="192">
        <v>140</v>
      </c>
      <c r="I173" s="260">
        <v>0</v>
      </c>
      <c r="J173" s="260">
        <v>0</v>
      </c>
      <c r="K173" s="260">
        <v>0</v>
      </c>
      <c r="L173" s="260">
        <v>0</v>
      </c>
      <c r="M173"/>
    </row>
    <row r="174" spans="1:13" ht="90.75" hidden="1" customHeight="1">
      <c r="A174" s="216">
        <v>2</v>
      </c>
      <c r="B174" s="212">
        <v>9</v>
      </c>
      <c r="C174" s="212">
        <v>2</v>
      </c>
      <c r="D174" s="212"/>
      <c r="E174" s="213"/>
      <c r="F174" s="215"/>
      <c r="G174" s="214" t="s">
        <v>444</v>
      </c>
      <c r="H174" s="192">
        <v>141</v>
      </c>
      <c r="I174" s="202">
        <f>SUM(I175+I180)</f>
        <v>0</v>
      </c>
      <c r="J174" s="202">
        <f>SUM(J175+J180)</f>
        <v>0</v>
      </c>
      <c r="K174" s="202">
        <f>SUM(K175+K180)</f>
        <v>0</v>
      </c>
      <c r="L174" s="202">
        <f>SUM(L175+L180)</f>
        <v>0</v>
      </c>
      <c r="M174"/>
    </row>
    <row r="175" spans="1:13" ht="91.5" hidden="1" customHeight="1">
      <c r="A175" s="216">
        <v>2</v>
      </c>
      <c r="B175" s="212">
        <v>9</v>
      </c>
      <c r="C175" s="212">
        <v>2</v>
      </c>
      <c r="D175" s="207">
        <v>1</v>
      </c>
      <c r="E175" s="205"/>
      <c r="F175" s="208"/>
      <c r="G175" s="214" t="s">
        <v>445</v>
      </c>
      <c r="H175" s="192">
        <v>142</v>
      </c>
      <c r="I175" s="224">
        <f>I176</f>
        <v>0</v>
      </c>
      <c r="J175" s="245">
        <f>J176</f>
        <v>0</v>
      </c>
      <c r="K175" s="224">
        <f>K176</f>
        <v>0</v>
      </c>
      <c r="L175" s="223">
        <f>L176</f>
        <v>0</v>
      </c>
      <c r="M175"/>
    </row>
    <row r="176" spans="1:13" ht="93" hidden="1" customHeight="1">
      <c r="A176" s="233">
        <v>2</v>
      </c>
      <c r="B176" s="207">
        <v>9</v>
      </c>
      <c r="C176" s="207">
        <v>2</v>
      </c>
      <c r="D176" s="212">
        <v>1</v>
      </c>
      <c r="E176" s="213">
        <v>1</v>
      </c>
      <c r="F176" s="215"/>
      <c r="G176" s="214" t="s">
        <v>445</v>
      </c>
      <c r="H176" s="192">
        <v>143</v>
      </c>
      <c r="I176" s="202">
        <f>SUM(I177:I179)</f>
        <v>0</v>
      </c>
      <c r="J176" s="243">
        <f>SUM(J177:J179)</f>
        <v>0</v>
      </c>
      <c r="K176" s="202">
        <f>SUM(K177:K179)</f>
        <v>0</v>
      </c>
      <c r="L176" s="201">
        <f>SUM(L177:L179)</f>
        <v>0</v>
      </c>
      <c r="M176"/>
    </row>
    <row r="177" spans="1:13" ht="105" hidden="1" customHeight="1">
      <c r="A177" s="225">
        <v>2</v>
      </c>
      <c r="B177" s="234">
        <v>9</v>
      </c>
      <c r="C177" s="234">
        <v>2</v>
      </c>
      <c r="D177" s="234">
        <v>1</v>
      </c>
      <c r="E177" s="235">
        <v>1</v>
      </c>
      <c r="F177" s="236">
        <v>1</v>
      </c>
      <c r="G177" s="214" t="s">
        <v>446</v>
      </c>
      <c r="H177" s="192">
        <v>144</v>
      </c>
      <c r="I177" s="263">
        <v>0</v>
      </c>
      <c r="J177" s="218">
        <v>0</v>
      </c>
      <c r="K177" s="218">
        <v>0</v>
      </c>
      <c r="L177" s="218">
        <v>0</v>
      </c>
      <c r="M177"/>
    </row>
    <row r="178" spans="1:13" ht="107.25" hidden="1" customHeight="1">
      <c r="A178" s="216">
        <v>2</v>
      </c>
      <c r="B178" s="212">
        <v>9</v>
      </c>
      <c r="C178" s="212">
        <v>2</v>
      </c>
      <c r="D178" s="212">
        <v>1</v>
      </c>
      <c r="E178" s="213">
        <v>1</v>
      </c>
      <c r="F178" s="215">
        <v>2</v>
      </c>
      <c r="G178" s="214" t="s">
        <v>447</v>
      </c>
      <c r="H178" s="192">
        <v>145</v>
      </c>
      <c r="I178" s="219">
        <v>0</v>
      </c>
      <c r="J178" s="266">
        <v>0</v>
      </c>
      <c r="K178" s="266">
        <v>0</v>
      </c>
      <c r="L178" s="266">
        <v>0</v>
      </c>
      <c r="M178"/>
    </row>
    <row r="179" spans="1:13" ht="104.25" hidden="1" customHeight="1">
      <c r="A179" s="216">
        <v>2</v>
      </c>
      <c r="B179" s="212">
        <v>9</v>
      </c>
      <c r="C179" s="212">
        <v>2</v>
      </c>
      <c r="D179" s="212">
        <v>1</v>
      </c>
      <c r="E179" s="213">
        <v>1</v>
      </c>
      <c r="F179" s="215">
        <v>3</v>
      </c>
      <c r="G179" s="214" t="s">
        <v>448</v>
      </c>
      <c r="H179" s="192">
        <v>146</v>
      </c>
      <c r="I179" s="219">
        <v>0</v>
      </c>
      <c r="J179" s="219">
        <v>0</v>
      </c>
      <c r="K179" s="219">
        <v>0</v>
      </c>
      <c r="L179" s="219">
        <v>0</v>
      </c>
      <c r="M179"/>
    </row>
    <row r="180" spans="1:13" ht="92.25" hidden="1" customHeight="1">
      <c r="A180" s="267">
        <v>2</v>
      </c>
      <c r="B180" s="267">
        <v>9</v>
      </c>
      <c r="C180" s="267">
        <v>2</v>
      </c>
      <c r="D180" s="267">
        <v>2</v>
      </c>
      <c r="E180" s="267"/>
      <c r="F180" s="267"/>
      <c r="G180" s="214" t="s">
        <v>449</v>
      </c>
      <c r="H180" s="192">
        <v>147</v>
      </c>
      <c r="I180" s="202">
        <f>I181</f>
        <v>0</v>
      </c>
      <c r="J180" s="243">
        <f>J181</f>
        <v>0</v>
      </c>
      <c r="K180" s="202">
        <f>K181</f>
        <v>0</v>
      </c>
      <c r="L180" s="201">
        <f>L181</f>
        <v>0</v>
      </c>
      <c r="M180"/>
    </row>
    <row r="181" spans="1:13" ht="91.5" hidden="1" customHeight="1">
      <c r="A181" s="216">
        <v>2</v>
      </c>
      <c r="B181" s="212">
        <v>9</v>
      </c>
      <c r="C181" s="212">
        <v>2</v>
      </c>
      <c r="D181" s="212">
        <v>2</v>
      </c>
      <c r="E181" s="213">
        <v>1</v>
      </c>
      <c r="F181" s="215"/>
      <c r="G181" s="214" t="s">
        <v>449</v>
      </c>
      <c r="H181" s="192">
        <v>148</v>
      </c>
      <c r="I181" s="224">
        <f>SUM(I182:I184)</f>
        <v>0</v>
      </c>
      <c r="J181" s="224">
        <f>SUM(J182:J184)</f>
        <v>0</v>
      </c>
      <c r="K181" s="224">
        <f>SUM(K182:K184)</f>
        <v>0</v>
      </c>
      <c r="L181" s="224">
        <f>SUM(L182:L184)</f>
        <v>0</v>
      </c>
      <c r="M181"/>
    </row>
    <row r="182" spans="1:13" ht="105" hidden="1" customHeight="1">
      <c r="A182" s="216">
        <v>2</v>
      </c>
      <c r="B182" s="212">
        <v>9</v>
      </c>
      <c r="C182" s="212">
        <v>2</v>
      </c>
      <c r="D182" s="212">
        <v>2</v>
      </c>
      <c r="E182" s="212">
        <v>1</v>
      </c>
      <c r="F182" s="215">
        <v>1</v>
      </c>
      <c r="G182" s="214" t="s">
        <v>450</v>
      </c>
      <c r="H182" s="192">
        <v>149</v>
      </c>
      <c r="I182" s="219">
        <v>0</v>
      </c>
      <c r="J182" s="218">
        <v>0</v>
      </c>
      <c r="K182" s="218">
        <v>0</v>
      </c>
      <c r="L182" s="218">
        <v>0</v>
      </c>
      <c r="M182"/>
    </row>
    <row r="183" spans="1:13" ht="105" hidden="1" customHeight="1">
      <c r="A183" s="226">
        <v>2</v>
      </c>
      <c r="B183" s="228">
        <v>9</v>
      </c>
      <c r="C183" s="226">
        <v>2</v>
      </c>
      <c r="D183" s="227">
        <v>2</v>
      </c>
      <c r="E183" s="227">
        <v>1</v>
      </c>
      <c r="F183" s="229">
        <v>2</v>
      </c>
      <c r="G183" s="214" t="s">
        <v>451</v>
      </c>
      <c r="H183" s="192">
        <v>150</v>
      </c>
      <c r="I183" s="218">
        <v>0</v>
      </c>
      <c r="J183" s="220">
        <v>0</v>
      </c>
      <c r="K183" s="220">
        <v>0</v>
      </c>
      <c r="L183" s="220">
        <v>0</v>
      </c>
      <c r="M183"/>
    </row>
    <row r="184" spans="1:13" ht="104.25" hidden="1" customHeight="1">
      <c r="A184" s="212">
        <v>2</v>
      </c>
      <c r="B184" s="237">
        <v>9</v>
      </c>
      <c r="C184" s="234">
        <v>2</v>
      </c>
      <c r="D184" s="235">
        <v>2</v>
      </c>
      <c r="E184" s="235">
        <v>1</v>
      </c>
      <c r="F184" s="236">
        <v>3</v>
      </c>
      <c r="G184" s="214" t="s">
        <v>452</v>
      </c>
      <c r="H184" s="192">
        <v>151</v>
      </c>
      <c r="I184" s="266">
        <v>0</v>
      </c>
      <c r="J184" s="266">
        <v>0</v>
      </c>
      <c r="K184" s="266">
        <v>0</v>
      </c>
      <c r="L184" s="266">
        <v>0</v>
      </c>
      <c r="M184"/>
    </row>
    <row r="185" spans="1:13" ht="76.5" hidden="1" customHeight="1">
      <c r="A185" s="197">
        <v>3</v>
      </c>
      <c r="B185" s="199"/>
      <c r="C185" s="197"/>
      <c r="D185" s="198"/>
      <c r="E185" s="198"/>
      <c r="F185" s="200"/>
      <c r="G185" s="252" t="s">
        <v>172</v>
      </c>
      <c r="H185" s="192">
        <v>152</v>
      </c>
      <c r="I185" s="201">
        <f>SUM(I186+I239+I304)</f>
        <v>0</v>
      </c>
      <c r="J185" s="243">
        <f>SUM(J186+J239+J304)</f>
        <v>0</v>
      </c>
      <c r="K185" s="202">
        <f>SUM(K186+K239+K304)</f>
        <v>0</v>
      </c>
      <c r="L185" s="201">
        <f>SUM(L186+L239+L304)</f>
        <v>0</v>
      </c>
      <c r="M185"/>
    </row>
    <row r="186" spans="1:13" ht="34.5" hidden="1" customHeight="1">
      <c r="A186" s="247">
        <v>3</v>
      </c>
      <c r="B186" s="197">
        <v>1</v>
      </c>
      <c r="C186" s="222"/>
      <c r="D186" s="204"/>
      <c r="E186" s="204"/>
      <c r="F186" s="262"/>
      <c r="G186" s="242" t="s">
        <v>171</v>
      </c>
      <c r="H186" s="192">
        <v>153</v>
      </c>
      <c r="I186" s="201">
        <f>SUM(I187+I210+I217+I229+I233)</f>
        <v>0</v>
      </c>
      <c r="J186" s="223">
        <f>SUM(J187+J210+J217+J229+J233)</f>
        <v>0</v>
      </c>
      <c r="K186" s="223">
        <f>SUM(K187+K210+K217+K229+K233)</f>
        <v>0</v>
      </c>
      <c r="L186" s="223">
        <f>SUM(L187+L210+L217+L229+L233)</f>
        <v>0</v>
      </c>
      <c r="M186"/>
    </row>
    <row r="187" spans="1:13" ht="30.75" hidden="1" customHeight="1">
      <c r="A187" s="207">
        <v>3</v>
      </c>
      <c r="B187" s="206">
        <v>1</v>
      </c>
      <c r="C187" s="207">
        <v>1</v>
      </c>
      <c r="D187" s="205"/>
      <c r="E187" s="205"/>
      <c r="F187" s="268"/>
      <c r="G187" s="216" t="s">
        <v>170</v>
      </c>
      <c r="H187" s="192">
        <v>154</v>
      </c>
      <c r="I187" s="223">
        <f>SUM(I188+I191+I196+I202+I207)</f>
        <v>0</v>
      </c>
      <c r="J187" s="243">
        <f>SUM(J188+J191+J196+J202+J207)</f>
        <v>0</v>
      </c>
      <c r="K187" s="202">
        <f>SUM(K188+K191+K196+K202+K207)</f>
        <v>0</v>
      </c>
      <c r="L187" s="201">
        <f>SUM(L188+L191+L196+L202+L207)</f>
        <v>0</v>
      </c>
      <c r="M187"/>
    </row>
    <row r="188" spans="1:13" ht="33" hidden="1" customHeight="1">
      <c r="A188" s="212">
        <v>3</v>
      </c>
      <c r="B188" s="214">
        <v>1</v>
      </c>
      <c r="C188" s="212">
        <v>1</v>
      </c>
      <c r="D188" s="213">
        <v>1</v>
      </c>
      <c r="E188" s="213"/>
      <c r="F188" s="269"/>
      <c r="G188" s="216" t="s">
        <v>169</v>
      </c>
      <c r="H188" s="192">
        <v>155</v>
      </c>
      <c r="I188" s="201">
        <f t="shared" ref="I188:L189" si="17">I189</f>
        <v>0</v>
      </c>
      <c r="J188" s="245">
        <f t="shared" si="17"/>
        <v>0</v>
      </c>
      <c r="K188" s="224">
        <f t="shared" si="17"/>
        <v>0</v>
      </c>
      <c r="L188" s="223">
        <f t="shared" si="17"/>
        <v>0</v>
      </c>
      <c r="M188"/>
    </row>
    <row r="189" spans="1:13" ht="24" hidden="1" customHeight="1">
      <c r="A189" s="212">
        <v>3</v>
      </c>
      <c r="B189" s="214">
        <v>1</v>
      </c>
      <c r="C189" s="212">
        <v>1</v>
      </c>
      <c r="D189" s="213">
        <v>1</v>
      </c>
      <c r="E189" s="213">
        <v>1</v>
      </c>
      <c r="F189" s="248"/>
      <c r="G189" s="216" t="s">
        <v>169</v>
      </c>
      <c r="H189" s="192">
        <v>156</v>
      </c>
      <c r="I189" s="223">
        <f t="shared" si="17"/>
        <v>0</v>
      </c>
      <c r="J189" s="201">
        <f t="shared" si="17"/>
        <v>0</v>
      </c>
      <c r="K189" s="201">
        <f t="shared" si="17"/>
        <v>0</v>
      </c>
      <c r="L189" s="201">
        <f t="shared" si="17"/>
        <v>0</v>
      </c>
      <c r="M189"/>
    </row>
    <row r="190" spans="1:13" ht="31.5" hidden="1" customHeight="1">
      <c r="A190" s="212">
        <v>3</v>
      </c>
      <c r="B190" s="214">
        <v>1</v>
      </c>
      <c r="C190" s="212">
        <v>1</v>
      </c>
      <c r="D190" s="213">
        <v>1</v>
      </c>
      <c r="E190" s="213">
        <v>1</v>
      </c>
      <c r="F190" s="248">
        <v>1</v>
      </c>
      <c r="G190" s="216" t="s">
        <v>169</v>
      </c>
      <c r="H190" s="192">
        <v>157</v>
      </c>
      <c r="I190" s="220">
        <v>0</v>
      </c>
      <c r="J190" s="220">
        <v>0</v>
      </c>
      <c r="K190" s="220">
        <v>0</v>
      </c>
      <c r="L190" s="220">
        <v>0</v>
      </c>
      <c r="M190"/>
    </row>
    <row r="191" spans="1:13" ht="27.75" hidden="1" customHeight="1">
      <c r="A191" s="207">
        <v>3</v>
      </c>
      <c r="B191" s="205">
        <v>1</v>
      </c>
      <c r="C191" s="205">
        <v>1</v>
      </c>
      <c r="D191" s="205">
        <v>2</v>
      </c>
      <c r="E191" s="205"/>
      <c r="F191" s="208"/>
      <c r="G191" s="206" t="s">
        <v>168</v>
      </c>
      <c r="H191" s="192">
        <v>158</v>
      </c>
      <c r="I191" s="223">
        <f>I192</f>
        <v>0</v>
      </c>
      <c r="J191" s="245">
        <f>J192</f>
        <v>0</v>
      </c>
      <c r="K191" s="224">
        <f>K192</f>
        <v>0</v>
      </c>
      <c r="L191" s="223">
        <f>L192</f>
        <v>0</v>
      </c>
      <c r="M191"/>
    </row>
    <row r="192" spans="1:13" ht="27.75" hidden="1" customHeight="1">
      <c r="A192" s="212">
        <v>3</v>
      </c>
      <c r="B192" s="213">
        <v>1</v>
      </c>
      <c r="C192" s="213">
        <v>1</v>
      </c>
      <c r="D192" s="213">
        <v>2</v>
      </c>
      <c r="E192" s="213">
        <v>1</v>
      </c>
      <c r="F192" s="215"/>
      <c r="G192" s="206" t="s">
        <v>168</v>
      </c>
      <c r="H192" s="192">
        <v>159</v>
      </c>
      <c r="I192" s="201">
        <f>SUM(I193:I195)</f>
        <v>0</v>
      </c>
      <c r="J192" s="243">
        <f>SUM(J193:J195)</f>
        <v>0</v>
      </c>
      <c r="K192" s="202">
        <f>SUM(K193:K195)</f>
        <v>0</v>
      </c>
      <c r="L192" s="201">
        <f>SUM(L193:L195)</f>
        <v>0</v>
      </c>
      <c r="M192"/>
    </row>
    <row r="193" spans="1:13" ht="27" hidden="1" customHeight="1">
      <c r="A193" s="207">
        <v>3</v>
      </c>
      <c r="B193" s="205">
        <v>1</v>
      </c>
      <c r="C193" s="205">
        <v>1</v>
      </c>
      <c r="D193" s="205">
        <v>2</v>
      </c>
      <c r="E193" s="205">
        <v>1</v>
      </c>
      <c r="F193" s="208">
        <v>1</v>
      </c>
      <c r="G193" s="206" t="s">
        <v>167</v>
      </c>
      <c r="H193" s="192">
        <v>160</v>
      </c>
      <c r="I193" s="218">
        <v>0</v>
      </c>
      <c r="J193" s="218">
        <v>0</v>
      </c>
      <c r="K193" s="218">
        <v>0</v>
      </c>
      <c r="L193" s="266">
        <v>0</v>
      </c>
      <c r="M193"/>
    </row>
    <row r="194" spans="1:13" ht="27" hidden="1" customHeight="1">
      <c r="A194" s="212">
        <v>3</v>
      </c>
      <c r="B194" s="213">
        <v>1</v>
      </c>
      <c r="C194" s="213">
        <v>1</v>
      </c>
      <c r="D194" s="213">
        <v>2</v>
      </c>
      <c r="E194" s="213">
        <v>1</v>
      </c>
      <c r="F194" s="215">
        <v>2</v>
      </c>
      <c r="G194" s="214" t="s">
        <v>166</v>
      </c>
      <c r="H194" s="192">
        <v>161</v>
      </c>
      <c r="I194" s="220">
        <v>0</v>
      </c>
      <c r="J194" s="220">
        <v>0</v>
      </c>
      <c r="K194" s="220">
        <v>0</v>
      </c>
      <c r="L194" s="220">
        <v>0</v>
      </c>
      <c r="M194"/>
    </row>
    <row r="195" spans="1:13" ht="26.25" hidden="1" customHeight="1">
      <c r="A195" s="207">
        <v>3</v>
      </c>
      <c r="B195" s="205">
        <v>1</v>
      </c>
      <c r="C195" s="205">
        <v>1</v>
      </c>
      <c r="D195" s="205">
        <v>2</v>
      </c>
      <c r="E195" s="205">
        <v>1</v>
      </c>
      <c r="F195" s="208">
        <v>3</v>
      </c>
      <c r="G195" s="206" t="s">
        <v>165</v>
      </c>
      <c r="H195" s="192">
        <v>162</v>
      </c>
      <c r="I195" s="218">
        <v>0</v>
      </c>
      <c r="J195" s="218">
        <v>0</v>
      </c>
      <c r="K195" s="218">
        <v>0</v>
      </c>
      <c r="L195" s="266">
        <v>0</v>
      </c>
      <c r="M195"/>
    </row>
    <row r="196" spans="1:13" ht="27.75" hidden="1" customHeight="1">
      <c r="A196" s="212">
        <v>3</v>
      </c>
      <c r="B196" s="213">
        <v>1</v>
      </c>
      <c r="C196" s="213">
        <v>1</v>
      </c>
      <c r="D196" s="213">
        <v>3</v>
      </c>
      <c r="E196" s="213"/>
      <c r="F196" s="215"/>
      <c r="G196" s="214" t="s">
        <v>164</v>
      </c>
      <c r="H196" s="192">
        <v>163</v>
      </c>
      <c r="I196" s="201">
        <f>I197</f>
        <v>0</v>
      </c>
      <c r="J196" s="243">
        <f>J197</f>
        <v>0</v>
      </c>
      <c r="K196" s="202">
        <f>K197</f>
        <v>0</v>
      </c>
      <c r="L196" s="201">
        <f>L197</f>
        <v>0</v>
      </c>
      <c r="M196"/>
    </row>
    <row r="197" spans="1:13" ht="23.25" hidden="1" customHeight="1">
      <c r="A197" s="212">
        <v>3</v>
      </c>
      <c r="B197" s="213">
        <v>1</v>
      </c>
      <c r="C197" s="213">
        <v>1</v>
      </c>
      <c r="D197" s="213">
        <v>3</v>
      </c>
      <c r="E197" s="213">
        <v>1</v>
      </c>
      <c r="F197" s="215"/>
      <c r="G197" s="214" t="s">
        <v>164</v>
      </c>
      <c r="H197" s="192">
        <v>164</v>
      </c>
      <c r="I197" s="201">
        <f>SUM(I198:I201)</f>
        <v>0</v>
      </c>
      <c r="J197" s="201">
        <f>SUM(J198:J201)</f>
        <v>0</v>
      </c>
      <c r="K197" s="201">
        <f>SUM(K198:K201)</f>
        <v>0</v>
      </c>
      <c r="L197" s="201">
        <f>SUM(L198:L201)</f>
        <v>0</v>
      </c>
      <c r="M197"/>
    </row>
    <row r="198" spans="1:13" ht="23.25" hidden="1" customHeight="1">
      <c r="A198" s="212">
        <v>3</v>
      </c>
      <c r="B198" s="213">
        <v>1</v>
      </c>
      <c r="C198" s="213">
        <v>1</v>
      </c>
      <c r="D198" s="213">
        <v>3</v>
      </c>
      <c r="E198" s="213">
        <v>1</v>
      </c>
      <c r="F198" s="215">
        <v>1</v>
      </c>
      <c r="G198" s="214" t="s">
        <v>163</v>
      </c>
      <c r="H198" s="192">
        <v>165</v>
      </c>
      <c r="I198" s="220">
        <v>0</v>
      </c>
      <c r="J198" s="220">
        <v>0</v>
      </c>
      <c r="K198" s="220">
        <v>0</v>
      </c>
      <c r="L198" s="266">
        <v>0</v>
      </c>
      <c r="M198"/>
    </row>
    <row r="199" spans="1:13" ht="29.25" hidden="1" customHeight="1">
      <c r="A199" s="212">
        <v>3</v>
      </c>
      <c r="B199" s="213">
        <v>1</v>
      </c>
      <c r="C199" s="213">
        <v>1</v>
      </c>
      <c r="D199" s="213">
        <v>3</v>
      </c>
      <c r="E199" s="213">
        <v>1</v>
      </c>
      <c r="F199" s="215">
        <v>2</v>
      </c>
      <c r="G199" s="214" t="s">
        <v>162</v>
      </c>
      <c r="H199" s="192">
        <v>166</v>
      </c>
      <c r="I199" s="218">
        <v>0</v>
      </c>
      <c r="J199" s="220">
        <v>0</v>
      </c>
      <c r="K199" s="220">
        <v>0</v>
      </c>
      <c r="L199" s="220">
        <v>0</v>
      </c>
      <c r="M199"/>
    </row>
    <row r="200" spans="1:13" ht="27" hidden="1" customHeight="1">
      <c r="A200" s="212">
        <v>3</v>
      </c>
      <c r="B200" s="213">
        <v>1</v>
      </c>
      <c r="C200" s="213">
        <v>1</v>
      </c>
      <c r="D200" s="213">
        <v>3</v>
      </c>
      <c r="E200" s="213">
        <v>1</v>
      </c>
      <c r="F200" s="215">
        <v>3</v>
      </c>
      <c r="G200" s="216" t="s">
        <v>161</v>
      </c>
      <c r="H200" s="192">
        <v>167</v>
      </c>
      <c r="I200" s="218">
        <v>0</v>
      </c>
      <c r="J200" s="238">
        <v>0</v>
      </c>
      <c r="K200" s="238">
        <v>0</v>
      </c>
      <c r="L200" s="238">
        <v>0</v>
      </c>
      <c r="M200"/>
    </row>
    <row r="201" spans="1:13" ht="25.5" hidden="1" customHeight="1">
      <c r="A201" s="226">
        <v>3</v>
      </c>
      <c r="B201" s="227">
        <v>1</v>
      </c>
      <c r="C201" s="227">
        <v>1</v>
      </c>
      <c r="D201" s="227">
        <v>3</v>
      </c>
      <c r="E201" s="227">
        <v>1</v>
      </c>
      <c r="F201" s="229">
        <v>4</v>
      </c>
      <c r="G201" s="165" t="s">
        <v>160</v>
      </c>
      <c r="H201" s="192">
        <v>168</v>
      </c>
      <c r="I201" s="270">
        <v>0</v>
      </c>
      <c r="J201" s="271">
        <v>0</v>
      </c>
      <c r="K201" s="220">
        <v>0</v>
      </c>
      <c r="L201" s="220">
        <v>0</v>
      </c>
      <c r="M201"/>
    </row>
    <row r="202" spans="1:13" ht="27" hidden="1" customHeight="1">
      <c r="A202" s="226">
        <v>3</v>
      </c>
      <c r="B202" s="227">
        <v>1</v>
      </c>
      <c r="C202" s="227">
        <v>1</v>
      </c>
      <c r="D202" s="227">
        <v>4</v>
      </c>
      <c r="E202" s="227"/>
      <c r="F202" s="229"/>
      <c r="G202" s="228" t="s">
        <v>159</v>
      </c>
      <c r="H202" s="192">
        <v>169</v>
      </c>
      <c r="I202" s="201">
        <f>I203</f>
        <v>0</v>
      </c>
      <c r="J202" s="246">
        <f>J203</f>
        <v>0</v>
      </c>
      <c r="K202" s="210">
        <f>K203</f>
        <v>0</v>
      </c>
      <c r="L202" s="211">
        <f>L203</f>
        <v>0</v>
      </c>
      <c r="M202"/>
    </row>
    <row r="203" spans="1:13" ht="27.75" hidden="1" customHeight="1">
      <c r="A203" s="212">
        <v>3</v>
      </c>
      <c r="B203" s="213">
        <v>1</v>
      </c>
      <c r="C203" s="213">
        <v>1</v>
      </c>
      <c r="D203" s="213">
        <v>4</v>
      </c>
      <c r="E203" s="213">
        <v>1</v>
      </c>
      <c r="F203" s="215"/>
      <c r="G203" s="228" t="s">
        <v>159</v>
      </c>
      <c r="H203" s="192">
        <v>170</v>
      </c>
      <c r="I203" s="223">
        <f>SUM(I204:I206)</f>
        <v>0</v>
      </c>
      <c r="J203" s="243">
        <f>SUM(J204:J206)</f>
        <v>0</v>
      </c>
      <c r="K203" s="202">
        <f>SUM(K204:K206)</f>
        <v>0</v>
      </c>
      <c r="L203" s="201">
        <f>SUM(L204:L206)</f>
        <v>0</v>
      </c>
      <c r="M203"/>
    </row>
    <row r="204" spans="1:13" ht="24.75" hidden="1" customHeight="1">
      <c r="A204" s="212">
        <v>3</v>
      </c>
      <c r="B204" s="213">
        <v>1</v>
      </c>
      <c r="C204" s="213">
        <v>1</v>
      </c>
      <c r="D204" s="213">
        <v>4</v>
      </c>
      <c r="E204" s="213">
        <v>1</v>
      </c>
      <c r="F204" s="215">
        <v>1</v>
      </c>
      <c r="G204" s="214" t="s">
        <v>158</v>
      </c>
      <c r="H204" s="192">
        <v>171</v>
      </c>
      <c r="I204" s="220">
        <v>0</v>
      </c>
      <c r="J204" s="220">
        <v>0</v>
      </c>
      <c r="K204" s="220">
        <v>0</v>
      </c>
      <c r="L204" s="266">
        <v>0</v>
      </c>
      <c r="M204"/>
    </row>
    <row r="205" spans="1:13" ht="25.5" hidden="1" customHeight="1">
      <c r="A205" s="207">
        <v>3</v>
      </c>
      <c r="B205" s="205">
        <v>1</v>
      </c>
      <c r="C205" s="205">
        <v>1</v>
      </c>
      <c r="D205" s="205">
        <v>4</v>
      </c>
      <c r="E205" s="205">
        <v>1</v>
      </c>
      <c r="F205" s="208">
        <v>2</v>
      </c>
      <c r="G205" s="206" t="s">
        <v>157</v>
      </c>
      <c r="H205" s="192">
        <v>172</v>
      </c>
      <c r="I205" s="218">
        <v>0</v>
      </c>
      <c r="J205" s="218">
        <v>0</v>
      </c>
      <c r="K205" s="219">
        <v>0</v>
      </c>
      <c r="L205" s="220">
        <v>0</v>
      </c>
      <c r="M205"/>
    </row>
    <row r="206" spans="1:13" ht="31.5" hidden="1" customHeight="1">
      <c r="A206" s="212">
        <v>3</v>
      </c>
      <c r="B206" s="213">
        <v>1</v>
      </c>
      <c r="C206" s="213">
        <v>1</v>
      </c>
      <c r="D206" s="213">
        <v>4</v>
      </c>
      <c r="E206" s="213">
        <v>1</v>
      </c>
      <c r="F206" s="215">
        <v>3</v>
      </c>
      <c r="G206" s="214" t="s">
        <v>156</v>
      </c>
      <c r="H206" s="192">
        <v>173</v>
      </c>
      <c r="I206" s="218">
        <v>0</v>
      </c>
      <c r="J206" s="218">
        <v>0</v>
      </c>
      <c r="K206" s="218">
        <v>0</v>
      </c>
      <c r="L206" s="220">
        <v>0</v>
      </c>
      <c r="M206"/>
    </row>
    <row r="207" spans="1:13" ht="25.5" hidden="1" customHeight="1">
      <c r="A207" s="212">
        <v>3</v>
      </c>
      <c r="B207" s="213">
        <v>1</v>
      </c>
      <c r="C207" s="213">
        <v>1</v>
      </c>
      <c r="D207" s="213">
        <v>5</v>
      </c>
      <c r="E207" s="213"/>
      <c r="F207" s="215"/>
      <c r="G207" s="214" t="s">
        <v>155</v>
      </c>
      <c r="H207" s="192">
        <v>174</v>
      </c>
      <c r="I207" s="201">
        <f t="shared" ref="I207:L208" si="18">I208</f>
        <v>0</v>
      </c>
      <c r="J207" s="243">
        <f t="shared" si="18"/>
        <v>0</v>
      </c>
      <c r="K207" s="202">
        <f t="shared" si="18"/>
        <v>0</v>
      </c>
      <c r="L207" s="201">
        <f t="shared" si="18"/>
        <v>0</v>
      </c>
      <c r="M207"/>
    </row>
    <row r="208" spans="1:13" ht="26.25" hidden="1" customHeight="1">
      <c r="A208" s="226">
        <v>3</v>
      </c>
      <c r="B208" s="227">
        <v>1</v>
      </c>
      <c r="C208" s="227">
        <v>1</v>
      </c>
      <c r="D208" s="227">
        <v>5</v>
      </c>
      <c r="E208" s="227">
        <v>1</v>
      </c>
      <c r="F208" s="229"/>
      <c r="G208" s="214" t="s">
        <v>155</v>
      </c>
      <c r="H208" s="192">
        <v>175</v>
      </c>
      <c r="I208" s="202">
        <f t="shared" si="18"/>
        <v>0</v>
      </c>
      <c r="J208" s="202">
        <f t="shared" si="18"/>
        <v>0</v>
      </c>
      <c r="K208" s="202">
        <f t="shared" si="18"/>
        <v>0</v>
      </c>
      <c r="L208" s="202">
        <f t="shared" si="18"/>
        <v>0</v>
      </c>
      <c r="M208"/>
    </row>
    <row r="209" spans="1:16" ht="27" hidden="1" customHeight="1">
      <c r="A209" s="212">
        <v>3</v>
      </c>
      <c r="B209" s="213">
        <v>1</v>
      </c>
      <c r="C209" s="213">
        <v>1</v>
      </c>
      <c r="D209" s="213">
        <v>5</v>
      </c>
      <c r="E209" s="213">
        <v>1</v>
      </c>
      <c r="F209" s="215">
        <v>1</v>
      </c>
      <c r="G209" s="214" t="s">
        <v>155</v>
      </c>
      <c r="H209" s="192">
        <v>176</v>
      </c>
      <c r="I209" s="218">
        <v>0</v>
      </c>
      <c r="J209" s="220">
        <v>0</v>
      </c>
      <c r="K209" s="220">
        <v>0</v>
      </c>
      <c r="L209" s="220">
        <v>0</v>
      </c>
      <c r="M209"/>
    </row>
    <row r="210" spans="1:16" ht="26.25" hidden="1" customHeight="1">
      <c r="A210" s="226">
        <v>3</v>
      </c>
      <c r="B210" s="227">
        <v>1</v>
      </c>
      <c r="C210" s="227">
        <v>2</v>
      </c>
      <c r="D210" s="227"/>
      <c r="E210" s="227"/>
      <c r="F210" s="229"/>
      <c r="G210" s="228" t="s">
        <v>154</v>
      </c>
      <c r="H210" s="192">
        <v>177</v>
      </c>
      <c r="I210" s="201">
        <f t="shared" ref="I210:L211" si="19">I211</f>
        <v>0</v>
      </c>
      <c r="J210" s="246">
        <f t="shared" si="19"/>
        <v>0</v>
      </c>
      <c r="K210" s="210">
        <f t="shared" si="19"/>
        <v>0</v>
      </c>
      <c r="L210" s="211">
        <f t="shared" si="19"/>
        <v>0</v>
      </c>
      <c r="M210"/>
    </row>
    <row r="211" spans="1:16" ht="25.5" hidden="1" customHeight="1">
      <c r="A211" s="212">
        <v>3</v>
      </c>
      <c r="B211" s="213">
        <v>1</v>
      </c>
      <c r="C211" s="213">
        <v>2</v>
      </c>
      <c r="D211" s="213">
        <v>1</v>
      </c>
      <c r="E211" s="213"/>
      <c r="F211" s="215"/>
      <c r="G211" s="228" t="s">
        <v>154</v>
      </c>
      <c r="H211" s="192">
        <v>178</v>
      </c>
      <c r="I211" s="223">
        <f t="shared" si="19"/>
        <v>0</v>
      </c>
      <c r="J211" s="243">
        <f t="shared" si="19"/>
        <v>0</v>
      </c>
      <c r="K211" s="202">
        <f t="shared" si="19"/>
        <v>0</v>
      </c>
      <c r="L211" s="201">
        <f t="shared" si="19"/>
        <v>0</v>
      </c>
      <c r="M211"/>
    </row>
    <row r="212" spans="1:16" ht="26.25" hidden="1" customHeight="1">
      <c r="A212" s="207">
        <v>3</v>
      </c>
      <c r="B212" s="205">
        <v>1</v>
      </c>
      <c r="C212" s="205">
        <v>2</v>
      </c>
      <c r="D212" s="205">
        <v>1</v>
      </c>
      <c r="E212" s="205">
        <v>1</v>
      </c>
      <c r="F212" s="208"/>
      <c r="G212" s="228" t="s">
        <v>154</v>
      </c>
      <c r="H212" s="192">
        <v>179</v>
      </c>
      <c r="I212" s="201">
        <f>SUM(I213:I216)</f>
        <v>0</v>
      </c>
      <c r="J212" s="245">
        <f>SUM(J213:J216)</f>
        <v>0</v>
      </c>
      <c r="K212" s="224">
        <f>SUM(K213:K216)</f>
        <v>0</v>
      </c>
      <c r="L212" s="223">
        <f>SUM(L213:L216)</f>
        <v>0</v>
      </c>
      <c r="M212"/>
    </row>
    <row r="213" spans="1:16" ht="41.25" hidden="1" customHeight="1">
      <c r="A213" s="212">
        <v>3</v>
      </c>
      <c r="B213" s="213">
        <v>1</v>
      </c>
      <c r="C213" s="213">
        <v>2</v>
      </c>
      <c r="D213" s="213">
        <v>1</v>
      </c>
      <c r="E213" s="213">
        <v>1</v>
      </c>
      <c r="F213" s="215">
        <v>2</v>
      </c>
      <c r="G213" s="214" t="s">
        <v>453</v>
      </c>
      <c r="H213" s="192">
        <v>180</v>
      </c>
      <c r="I213" s="220">
        <v>0</v>
      </c>
      <c r="J213" s="220">
        <v>0</v>
      </c>
      <c r="K213" s="220">
        <v>0</v>
      </c>
      <c r="L213" s="220">
        <v>0</v>
      </c>
      <c r="M213"/>
    </row>
    <row r="214" spans="1:16" ht="26.25" hidden="1" customHeight="1">
      <c r="A214" s="212">
        <v>3</v>
      </c>
      <c r="B214" s="213">
        <v>1</v>
      </c>
      <c r="C214" s="213">
        <v>2</v>
      </c>
      <c r="D214" s="212">
        <v>1</v>
      </c>
      <c r="E214" s="213">
        <v>1</v>
      </c>
      <c r="F214" s="215">
        <v>3</v>
      </c>
      <c r="G214" s="214" t="s">
        <v>153</v>
      </c>
      <c r="H214" s="192">
        <v>181</v>
      </c>
      <c r="I214" s="220">
        <v>0</v>
      </c>
      <c r="J214" s="220">
        <v>0</v>
      </c>
      <c r="K214" s="220">
        <v>0</v>
      </c>
      <c r="L214" s="220">
        <v>0</v>
      </c>
      <c r="M214"/>
    </row>
    <row r="215" spans="1:16" ht="27.75" hidden="1" customHeight="1">
      <c r="A215" s="212">
        <v>3</v>
      </c>
      <c r="B215" s="213">
        <v>1</v>
      </c>
      <c r="C215" s="213">
        <v>2</v>
      </c>
      <c r="D215" s="212">
        <v>1</v>
      </c>
      <c r="E215" s="213">
        <v>1</v>
      </c>
      <c r="F215" s="215">
        <v>4</v>
      </c>
      <c r="G215" s="214" t="s">
        <v>152</v>
      </c>
      <c r="H215" s="192">
        <v>182</v>
      </c>
      <c r="I215" s="220">
        <v>0</v>
      </c>
      <c r="J215" s="220">
        <v>0</v>
      </c>
      <c r="K215" s="220">
        <v>0</v>
      </c>
      <c r="L215" s="220">
        <v>0</v>
      </c>
      <c r="M215"/>
    </row>
    <row r="216" spans="1:16" ht="27" hidden="1" customHeight="1">
      <c r="A216" s="226">
        <v>3</v>
      </c>
      <c r="B216" s="235">
        <v>1</v>
      </c>
      <c r="C216" s="235">
        <v>2</v>
      </c>
      <c r="D216" s="234">
        <v>1</v>
      </c>
      <c r="E216" s="235">
        <v>1</v>
      </c>
      <c r="F216" s="236">
        <v>5</v>
      </c>
      <c r="G216" s="237" t="s">
        <v>151</v>
      </c>
      <c r="H216" s="192">
        <v>183</v>
      </c>
      <c r="I216" s="220">
        <v>0</v>
      </c>
      <c r="J216" s="220">
        <v>0</v>
      </c>
      <c r="K216" s="220">
        <v>0</v>
      </c>
      <c r="L216" s="266">
        <v>0</v>
      </c>
      <c r="M216"/>
    </row>
    <row r="217" spans="1:16" ht="29.25" hidden="1" customHeight="1">
      <c r="A217" s="212">
        <v>3</v>
      </c>
      <c r="B217" s="213">
        <v>1</v>
      </c>
      <c r="C217" s="213">
        <v>3</v>
      </c>
      <c r="D217" s="212"/>
      <c r="E217" s="213"/>
      <c r="F217" s="215"/>
      <c r="G217" s="214" t="s">
        <v>150</v>
      </c>
      <c r="H217" s="192">
        <v>184</v>
      </c>
      <c r="I217" s="201">
        <f>SUM(I218+I221)</f>
        <v>0</v>
      </c>
      <c r="J217" s="243">
        <f>SUM(J218+J221)</f>
        <v>0</v>
      </c>
      <c r="K217" s="202">
        <f>SUM(K218+K221)</f>
        <v>0</v>
      </c>
      <c r="L217" s="201">
        <f>SUM(L218+L221)</f>
        <v>0</v>
      </c>
      <c r="M217"/>
    </row>
    <row r="218" spans="1:16" ht="27.75" hidden="1" customHeight="1">
      <c r="A218" s="207">
        <v>3</v>
      </c>
      <c r="B218" s="205">
        <v>1</v>
      </c>
      <c r="C218" s="205">
        <v>3</v>
      </c>
      <c r="D218" s="207">
        <v>1</v>
      </c>
      <c r="E218" s="212"/>
      <c r="F218" s="208"/>
      <c r="G218" s="206" t="s">
        <v>149</v>
      </c>
      <c r="H218" s="192">
        <v>185</v>
      </c>
      <c r="I218" s="223">
        <f t="shared" ref="I218:L219" si="20">I219</f>
        <v>0</v>
      </c>
      <c r="J218" s="245">
        <f t="shared" si="20"/>
        <v>0</v>
      </c>
      <c r="K218" s="224">
        <f t="shared" si="20"/>
        <v>0</v>
      </c>
      <c r="L218" s="223">
        <f t="shared" si="20"/>
        <v>0</v>
      </c>
      <c r="M218"/>
    </row>
    <row r="219" spans="1:16" ht="30.75" hidden="1" customHeight="1">
      <c r="A219" s="212">
        <v>3</v>
      </c>
      <c r="B219" s="213">
        <v>1</v>
      </c>
      <c r="C219" s="213">
        <v>3</v>
      </c>
      <c r="D219" s="212">
        <v>1</v>
      </c>
      <c r="E219" s="212">
        <v>1</v>
      </c>
      <c r="F219" s="215"/>
      <c r="G219" s="206" t="s">
        <v>149</v>
      </c>
      <c r="H219" s="192">
        <v>186</v>
      </c>
      <c r="I219" s="201">
        <f t="shared" si="20"/>
        <v>0</v>
      </c>
      <c r="J219" s="243">
        <f t="shared" si="20"/>
        <v>0</v>
      </c>
      <c r="K219" s="202">
        <f t="shared" si="20"/>
        <v>0</v>
      </c>
      <c r="L219" s="201">
        <f t="shared" si="20"/>
        <v>0</v>
      </c>
      <c r="M219"/>
    </row>
    <row r="220" spans="1:16" ht="27.75" hidden="1" customHeight="1">
      <c r="A220" s="212">
        <v>3</v>
      </c>
      <c r="B220" s="214">
        <v>1</v>
      </c>
      <c r="C220" s="212">
        <v>3</v>
      </c>
      <c r="D220" s="213">
        <v>1</v>
      </c>
      <c r="E220" s="213">
        <v>1</v>
      </c>
      <c r="F220" s="215">
        <v>1</v>
      </c>
      <c r="G220" s="206" t="s">
        <v>149</v>
      </c>
      <c r="H220" s="192">
        <v>187</v>
      </c>
      <c r="I220" s="266">
        <v>0</v>
      </c>
      <c r="J220" s="266">
        <v>0</v>
      </c>
      <c r="K220" s="266">
        <v>0</v>
      </c>
      <c r="L220" s="266">
        <v>0</v>
      </c>
      <c r="M220"/>
    </row>
    <row r="221" spans="1:16" ht="30.75" hidden="1" customHeight="1">
      <c r="A221" s="212">
        <v>3</v>
      </c>
      <c r="B221" s="214">
        <v>1</v>
      </c>
      <c r="C221" s="212">
        <v>3</v>
      </c>
      <c r="D221" s="213">
        <v>2</v>
      </c>
      <c r="E221" s="213"/>
      <c r="F221" s="215"/>
      <c r="G221" s="214" t="s">
        <v>143</v>
      </c>
      <c r="H221" s="192">
        <v>188</v>
      </c>
      <c r="I221" s="201">
        <f>I222</f>
        <v>0</v>
      </c>
      <c r="J221" s="243">
        <f>J222</f>
        <v>0</v>
      </c>
      <c r="K221" s="202">
        <f>K222</f>
        <v>0</v>
      </c>
      <c r="L221" s="201">
        <f>L222</f>
        <v>0</v>
      </c>
      <c r="M221"/>
    </row>
    <row r="222" spans="1:16" ht="27" hidden="1" customHeight="1">
      <c r="A222" s="207">
        <v>3</v>
      </c>
      <c r="B222" s="206">
        <v>1</v>
      </c>
      <c r="C222" s="207">
        <v>3</v>
      </c>
      <c r="D222" s="205">
        <v>2</v>
      </c>
      <c r="E222" s="205">
        <v>1</v>
      </c>
      <c r="F222" s="208"/>
      <c r="G222" s="214" t="s">
        <v>143</v>
      </c>
      <c r="H222" s="192">
        <v>189</v>
      </c>
      <c r="I222" s="201">
        <f t="shared" ref="I222:P222" si="21">SUM(I223:I228)</f>
        <v>0</v>
      </c>
      <c r="J222" s="201">
        <f t="shared" si="21"/>
        <v>0</v>
      </c>
      <c r="K222" s="201">
        <f t="shared" si="21"/>
        <v>0</v>
      </c>
      <c r="L222" s="201">
        <f t="shared" si="21"/>
        <v>0</v>
      </c>
      <c r="M222" s="272">
        <f t="shared" si="21"/>
        <v>0</v>
      </c>
      <c r="N222" s="272">
        <f t="shared" si="21"/>
        <v>0</v>
      </c>
      <c r="O222" s="272">
        <f t="shared" si="21"/>
        <v>0</v>
      </c>
      <c r="P222" s="272">
        <f t="shared" si="21"/>
        <v>0</v>
      </c>
    </row>
    <row r="223" spans="1:16" ht="24.75" hidden="1" customHeight="1">
      <c r="A223" s="212">
        <v>3</v>
      </c>
      <c r="B223" s="214">
        <v>1</v>
      </c>
      <c r="C223" s="212">
        <v>3</v>
      </c>
      <c r="D223" s="213">
        <v>2</v>
      </c>
      <c r="E223" s="213">
        <v>1</v>
      </c>
      <c r="F223" s="215">
        <v>1</v>
      </c>
      <c r="G223" s="214" t="s">
        <v>148</v>
      </c>
      <c r="H223" s="192">
        <v>190</v>
      </c>
      <c r="I223" s="220">
        <v>0</v>
      </c>
      <c r="J223" s="220">
        <v>0</v>
      </c>
      <c r="K223" s="220">
        <v>0</v>
      </c>
      <c r="L223" s="266">
        <v>0</v>
      </c>
      <c r="M223"/>
    </row>
    <row r="224" spans="1:16" ht="26.25" hidden="1" customHeight="1">
      <c r="A224" s="212">
        <v>3</v>
      </c>
      <c r="B224" s="214">
        <v>1</v>
      </c>
      <c r="C224" s="212">
        <v>3</v>
      </c>
      <c r="D224" s="213">
        <v>2</v>
      </c>
      <c r="E224" s="213">
        <v>1</v>
      </c>
      <c r="F224" s="215">
        <v>2</v>
      </c>
      <c r="G224" s="214" t="s">
        <v>147</v>
      </c>
      <c r="H224" s="192">
        <v>191</v>
      </c>
      <c r="I224" s="220">
        <v>0</v>
      </c>
      <c r="J224" s="220">
        <v>0</v>
      </c>
      <c r="K224" s="220">
        <v>0</v>
      </c>
      <c r="L224" s="220">
        <v>0</v>
      </c>
      <c r="M224"/>
    </row>
    <row r="225" spans="1:13" ht="26.25" hidden="1" customHeight="1">
      <c r="A225" s="212">
        <v>3</v>
      </c>
      <c r="B225" s="214">
        <v>1</v>
      </c>
      <c r="C225" s="212">
        <v>3</v>
      </c>
      <c r="D225" s="213">
        <v>2</v>
      </c>
      <c r="E225" s="213">
        <v>1</v>
      </c>
      <c r="F225" s="215">
        <v>3</v>
      </c>
      <c r="G225" s="214" t="s">
        <v>146</v>
      </c>
      <c r="H225" s="192">
        <v>192</v>
      </c>
      <c r="I225" s="220">
        <v>0</v>
      </c>
      <c r="J225" s="220">
        <v>0</v>
      </c>
      <c r="K225" s="220">
        <v>0</v>
      </c>
      <c r="L225" s="220">
        <v>0</v>
      </c>
      <c r="M225"/>
    </row>
    <row r="226" spans="1:13" ht="27.75" hidden="1" customHeight="1">
      <c r="A226" s="212">
        <v>3</v>
      </c>
      <c r="B226" s="214">
        <v>1</v>
      </c>
      <c r="C226" s="212">
        <v>3</v>
      </c>
      <c r="D226" s="213">
        <v>2</v>
      </c>
      <c r="E226" s="213">
        <v>1</v>
      </c>
      <c r="F226" s="215">
        <v>4</v>
      </c>
      <c r="G226" s="214" t="s">
        <v>145</v>
      </c>
      <c r="H226" s="192">
        <v>193</v>
      </c>
      <c r="I226" s="220">
        <v>0</v>
      </c>
      <c r="J226" s="220">
        <v>0</v>
      </c>
      <c r="K226" s="220">
        <v>0</v>
      </c>
      <c r="L226" s="266">
        <v>0</v>
      </c>
      <c r="M226"/>
    </row>
    <row r="227" spans="1:13" ht="29.25" hidden="1" customHeight="1">
      <c r="A227" s="212">
        <v>3</v>
      </c>
      <c r="B227" s="214">
        <v>1</v>
      </c>
      <c r="C227" s="212">
        <v>3</v>
      </c>
      <c r="D227" s="213">
        <v>2</v>
      </c>
      <c r="E227" s="213">
        <v>1</v>
      </c>
      <c r="F227" s="215">
        <v>5</v>
      </c>
      <c r="G227" s="206" t="s">
        <v>144</v>
      </c>
      <c r="H227" s="192">
        <v>194</v>
      </c>
      <c r="I227" s="220">
        <v>0</v>
      </c>
      <c r="J227" s="220">
        <v>0</v>
      </c>
      <c r="K227" s="220">
        <v>0</v>
      </c>
      <c r="L227" s="220">
        <v>0</v>
      </c>
      <c r="M227"/>
    </row>
    <row r="228" spans="1:13" ht="25.5" hidden="1" customHeight="1">
      <c r="A228" s="212">
        <v>3</v>
      </c>
      <c r="B228" s="214">
        <v>1</v>
      </c>
      <c r="C228" s="212">
        <v>3</v>
      </c>
      <c r="D228" s="213">
        <v>2</v>
      </c>
      <c r="E228" s="213">
        <v>1</v>
      </c>
      <c r="F228" s="215">
        <v>6</v>
      </c>
      <c r="G228" s="206" t="s">
        <v>143</v>
      </c>
      <c r="H228" s="192">
        <v>195</v>
      </c>
      <c r="I228" s="220">
        <v>0</v>
      </c>
      <c r="J228" s="220">
        <v>0</v>
      </c>
      <c r="K228" s="220">
        <v>0</v>
      </c>
      <c r="L228" s="266">
        <v>0</v>
      </c>
      <c r="M228"/>
    </row>
    <row r="229" spans="1:13" ht="27" hidden="1" customHeight="1">
      <c r="A229" s="207">
        <v>3</v>
      </c>
      <c r="B229" s="205">
        <v>1</v>
      </c>
      <c r="C229" s="205">
        <v>4</v>
      </c>
      <c r="D229" s="205"/>
      <c r="E229" s="205"/>
      <c r="F229" s="208"/>
      <c r="G229" s="206" t="s">
        <v>142</v>
      </c>
      <c r="H229" s="192">
        <v>196</v>
      </c>
      <c r="I229" s="223">
        <f t="shared" ref="I229:L231" si="22">I230</f>
        <v>0</v>
      </c>
      <c r="J229" s="245">
        <f t="shared" si="22"/>
        <v>0</v>
      </c>
      <c r="K229" s="224">
        <f t="shared" si="22"/>
        <v>0</v>
      </c>
      <c r="L229" s="224">
        <f t="shared" si="22"/>
        <v>0</v>
      </c>
      <c r="M229"/>
    </row>
    <row r="230" spans="1:13" ht="27" hidden="1" customHeight="1">
      <c r="A230" s="226">
        <v>3</v>
      </c>
      <c r="B230" s="235">
        <v>1</v>
      </c>
      <c r="C230" s="235">
        <v>4</v>
      </c>
      <c r="D230" s="235">
        <v>1</v>
      </c>
      <c r="E230" s="235"/>
      <c r="F230" s="236"/>
      <c r="G230" s="206" t="s">
        <v>142</v>
      </c>
      <c r="H230" s="192">
        <v>197</v>
      </c>
      <c r="I230" s="230">
        <f t="shared" si="22"/>
        <v>0</v>
      </c>
      <c r="J230" s="257">
        <f t="shared" si="22"/>
        <v>0</v>
      </c>
      <c r="K230" s="231">
        <f t="shared" si="22"/>
        <v>0</v>
      </c>
      <c r="L230" s="231">
        <f t="shared" si="22"/>
        <v>0</v>
      </c>
      <c r="M230"/>
    </row>
    <row r="231" spans="1:13" ht="27.75" hidden="1" customHeight="1">
      <c r="A231" s="212">
        <v>3</v>
      </c>
      <c r="B231" s="213">
        <v>1</v>
      </c>
      <c r="C231" s="213">
        <v>4</v>
      </c>
      <c r="D231" s="213">
        <v>1</v>
      </c>
      <c r="E231" s="213">
        <v>1</v>
      </c>
      <c r="F231" s="215"/>
      <c r="G231" s="206" t="s">
        <v>141</v>
      </c>
      <c r="H231" s="192">
        <v>198</v>
      </c>
      <c r="I231" s="201">
        <f t="shared" si="22"/>
        <v>0</v>
      </c>
      <c r="J231" s="243">
        <f t="shared" si="22"/>
        <v>0</v>
      </c>
      <c r="K231" s="202">
        <f t="shared" si="22"/>
        <v>0</v>
      </c>
      <c r="L231" s="202">
        <f t="shared" si="22"/>
        <v>0</v>
      </c>
      <c r="M231"/>
    </row>
    <row r="232" spans="1:13" ht="27" hidden="1" customHeight="1">
      <c r="A232" s="216">
        <v>3</v>
      </c>
      <c r="B232" s="212">
        <v>1</v>
      </c>
      <c r="C232" s="213">
        <v>4</v>
      </c>
      <c r="D232" s="213">
        <v>1</v>
      </c>
      <c r="E232" s="213">
        <v>1</v>
      </c>
      <c r="F232" s="215">
        <v>1</v>
      </c>
      <c r="G232" s="206" t="s">
        <v>141</v>
      </c>
      <c r="H232" s="192">
        <v>199</v>
      </c>
      <c r="I232" s="220">
        <v>0</v>
      </c>
      <c r="J232" s="220">
        <v>0</v>
      </c>
      <c r="K232" s="220">
        <v>0</v>
      </c>
      <c r="L232" s="220">
        <v>0</v>
      </c>
      <c r="M232"/>
    </row>
    <row r="233" spans="1:13" ht="26.25" hidden="1" customHeight="1">
      <c r="A233" s="216">
        <v>3</v>
      </c>
      <c r="B233" s="213">
        <v>1</v>
      </c>
      <c r="C233" s="213">
        <v>5</v>
      </c>
      <c r="D233" s="213"/>
      <c r="E233" s="213"/>
      <c r="F233" s="215"/>
      <c r="G233" s="214" t="s">
        <v>454</v>
      </c>
      <c r="H233" s="192">
        <v>200</v>
      </c>
      <c r="I233" s="201">
        <f t="shared" ref="I233:L234" si="23">I234</f>
        <v>0</v>
      </c>
      <c r="J233" s="201">
        <f t="shared" si="23"/>
        <v>0</v>
      </c>
      <c r="K233" s="201">
        <f t="shared" si="23"/>
        <v>0</v>
      </c>
      <c r="L233" s="201">
        <f t="shared" si="23"/>
        <v>0</v>
      </c>
      <c r="M233"/>
    </row>
    <row r="234" spans="1:13" ht="30" hidden="1" customHeight="1">
      <c r="A234" s="216">
        <v>3</v>
      </c>
      <c r="B234" s="213">
        <v>1</v>
      </c>
      <c r="C234" s="213">
        <v>5</v>
      </c>
      <c r="D234" s="213">
        <v>1</v>
      </c>
      <c r="E234" s="213"/>
      <c r="F234" s="215"/>
      <c r="G234" s="214" t="s">
        <v>454</v>
      </c>
      <c r="H234" s="192">
        <v>201</v>
      </c>
      <c r="I234" s="201">
        <f t="shared" si="23"/>
        <v>0</v>
      </c>
      <c r="J234" s="201">
        <f t="shared" si="23"/>
        <v>0</v>
      </c>
      <c r="K234" s="201">
        <f t="shared" si="23"/>
        <v>0</v>
      </c>
      <c r="L234" s="201">
        <f t="shared" si="23"/>
        <v>0</v>
      </c>
      <c r="M234"/>
    </row>
    <row r="235" spans="1:13" ht="27" hidden="1" customHeight="1">
      <c r="A235" s="216">
        <v>3</v>
      </c>
      <c r="B235" s="213">
        <v>1</v>
      </c>
      <c r="C235" s="213">
        <v>5</v>
      </c>
      <c r="D235" s="213">
        <v>1</v>
      </c>
      <c r="E235" s="213">
        <v>1</v>
      </c>
      <c r="F235" s="215"/>
      <c r="G235" s="214" t="s">
        <v>454</v>
      </c>
      <c r="H235" s="192">
        <v>202</v>
      </c>
      <c r="I235" s="201">
        <f>SUM(I236:I238)</f>
        <v>0</v>
      </c>
      <c r="J235" s="201">
        <f>SUM(J236:J238)</f>
        <v>0</v>
      </c>
      <c r="K235" s="201">
        <f>SUM(K236:K238)</f>
        <v>0</v>
      </c>
      <c r="L235" s="201">
        <f>SUM(L236:L238)</f>
        <v>0</v>
      </c>
      <c r="M235"/>
    </row>
    <row r="236" spans="1:13" ht="31.5" hidden="1" customHeight="1">
      <c r="A236" s="216">
        <v>3</v>
      </c>
      <c r="B236" s="213">
        <v>1</v>
      </c>
      <c r="C236" s="213">
        <v>5</v>
      </c>
      <c r="D236" s="213">
        <v>1</v>
      </c>
      <c r="E236" s="213">
        <v>1</v>
      </c>
      <c r="F236" s="215">
        <v>1</v>
      </c>
      <c r="G236" s="273" t="s">
        <v>140</v>
      </c>
      <c r="H236" s="192">
        <v>203</v>
      </c>
      <c r="I236" s="220">
        <v>0</v>
      </c>
      <c r="J236" s="220">
        <v>0</v>
      </c>
      <c r="K236" s="220">
        <v>0</v>
      </c>
      <c r="L236" s="220">
        <v>0</v>
      </c>
      <c r="M236"/>
    </row>
    <row r="237" spans="1:13" ht="25.5" hidden="1" customHeight="1">
      <c r="A237" s="216">
        <v>3</v>
      </c>
      <c r="B237" s="213">
        <v>1</v>
      </c>
      <c r="C237" s="213">
        <v>5</v>
      </c>
      <c r="D237" s="213">
        <v>1</v>
      </c>
      <c r="E237" s="213">
        <v>1</v>
      </c>
      <c r="F237" s="215">
        <v>2</v>
      </c>
      <c r="G237" s="273" t="s">
        <v>139</v>
      </c>
      <c r="H237" s="192">
        <v>204</v>
      </c>
      <c r="I237" s="220">
        <v>0</v>
      </c>
      <c r="J237" s="220">
        <v>0</v>
      </c>
      <c r="K237" s="220">
        <v>0</v>
      </c>
      <c r="L237" s="220">
        <v>0</v>
      </c>
      <c r="M237"/>
    </row>
    <row r="238" spans="1:13" ht="28.5" hidden="1" customHeight="1">
      <c r="A238" s="216">
        <v>3</v>
      </c>
      <c r="B238" s="213">
        <v>1</v>
      </c>
      <c r="C238" s="213">
        <v>5</v>
      </c>
      <c r="D238" s="213">
        <v>1</v>
      </c>
      <c r="E238" s="213">
        <v>1</v>
      </c>
      <c r="F238" s="215">
        <v>3</v>
      </c>
      <c r="G238" s="273" t="s">
        <v>138</v>
      </c>
      <c r="H238" s="192">
        <v>205</v>
      </c>
      <c r="I238" s="220">
        <v>0</v>
      </c>
      <c r="J238" s="220">
        <v>0</v>
      </c>
      <c r="K238" s="220">
        <v>0</v>
      </c>
      <c r="L238" s="220">
        <v>0</v>
      </c>
      <c r="M238"/>
    </row>
    <row r="239" spans="1:13" ht="41.25" hidden="1" customHeight="1">
      <c r="A239" s="197">
        <v>3</v>
      </c>
      <c r="B239" s="198">
        <v>2</v>
      </c>
      <c r="C239" s="198"/>
      <c r="D239" s="198"/>
      <c r="E239" s="198"/>
      <c r="F239" s="200"/>
      <c r="G239" s="199" t="s">
        <v>137</v>
      </c>
      <c r="H239" s="192">
        <v>206</v>
      </c>
      <c r="I239" s="201">
        <f>SUM(I240+I272)</f>
        <v>0</v>
      </c>
      <c r="J239" s="243">
        <f>SUM(J240+J272)</f>
        <v>0</v>
      </c>
      <c r="K239" s="202">
        <f>SUM(K240+K272)</f>
        <v>0</v>
      </c>
      <c r="L239" s="202">
        <f>SUM(L240+L272)</f>
        <v>0</v>
      </c>
      <c r="M239"/>
    </row>
    <row r="240" spans="1:13" ht="26.25" hidden="1" customHeight="1">
      <c r="A240" s="226">
        <v>3</v>
      </c>
      <c r="B240" s="234">
        <v>2</v>
      </c>
      <c r="C240" s="235">
        <v>1</v>
      </c>
      <c r="D240" s="235"/>
      <c r="E240" s="235"/>
      <c r="F240" s="236"/>
      <c r="G240" s="237" t="s">
        <v>136</v>
      </c>
      <c r="H240" s="192">
        <v>207</v>
      </c>
      <c r="I240" s="230">
        <f>SUM(I241+I250+I254+I258+I262+I265+I268)</f>
        <v>0</v>
      </c>
      <c r="J240" s="257">
        <f>SUM(J241+J250+J254+J258+J262+J265+J268)</f>
        <v>0</v>
      </c>
      <c r="K240" s="231">
        <f>SUM(K241+K250+K254+K258+K262+K265+K268)</f>
        <v>0</v>
      </c>
      <c r="L240" s="231">
        <f>SUM(L241+L250+L254+L258+L262+L265+L268)</f>
        <v>0</v>
      </c>
      <c r="M240"/>
    </row>
    <row r="241" spans="1:13" ht="30" hidden="1" customHeight="1">
      <c r="A241" s="212">
        <v>3</v>
      </c>
      <c r="B241" s="213">
        <v>2</v>
      </c>
      <c r="C241" s="213">
        <v>1</v>
      </c>
      <c r="D241" s="213">
        <v>1</v>
      </c>
      <c r="E241" s="213"/>
      <c r="F241" s="215"/>
      <c r="G241" s="214" t="s">
        <v>103</v>
      </c>
      <c r="H241" s="192">
        <v>208</v>
      </c>
      <c r="I241" s="230">
        <f>I242</f>
        <v>0</v>
      </c>
      <c r="J241" s="230">
        <f>J242</f>
        <v>0</v>
      </c>
      <c r="K241" s="230">
        <f>K242</f>
        <v>0</v>
      </c>
      <c r="L241" s="230">
        <f>L242</f>
        <v>0</v>
      </c>
      <c r="M241"/>
    </row>
    <row r="242" spans="1:13" ht="27" hidden="1" customHeight="1">
      <c r="A242" s="212">
        <v>3</v>
      </c>
      <c r="B242" s="212">
        <v>2</v>
      </c>
      <c r="C242" s="213">
        <v>1</v>
      </c>
      <c r="D242" s="213">
        <v>1</v>
      </c>
      <c r="E242" s="213">
        <v>1</v>
      </c>
      <c r="F242" s="215"/>
      <c r="G242" s="214" t="s">
        <v>102</v>
      </c>
      <c r="H242" s="192">
        <v>209</v>
      </c>
      <c r="I242" s="201">
        <f>SUM(I243:I243)</f>
        <v>0</v>
      </c>
      <c r="J242" s="243">
        <f>SUM(J243:J243)</f>
        <v>0</v>
      </c>
      <c r="K242" s="202">
        <f>SUM(K243:K243)</f>
        <v>0</v>
      </c>
      <c r="L242" s="202">
        <f>SUM(L243:L243)</f>
        <v>0</v>
      </c>
      <c r="M242"/>
    </row>
    <row r="243" spans="1:13" ht="25.5" hidden="1" customHeight="1">
      <c r="A243" s="226">
        <v>3</v>
      </c>
      <c r="B243" s="226">
        <v>2</v>
      </c>
      <c r="C243" s="235">
        <v>1</v>
      </c>
      <c r="D243" s="235">
        <v>1</v>
      </c>
      <c r="E243" s="235">
        <v>1</v>
      </c>
      <c r="F243" s="236">
        <v>1</v>
      </c>
      <c r="G243" s="237" t="s">
        <v>102</v>
      </c>
      <c r="H243" s="192">
        <v>210</v>
      </c>
      <c r="I243" s="220">
        <v>0</v>
      </c>
      <c r="J243" s="220">
        <v>0</v>
      </c>
      <c r="K243" s="220">
        <v>0</v>
      </c>
      <c r="L243" s="220">
        <v>0</v>
      </c>
      <c r="M243"/>
    </row>
    <row r="244" spans="1:13" ht="25.5" hidden="1" customHeight="1">
      <c r="A244" s="226">
        <v>3</v>
      </c>
      <c r="B244" s="235">
        <v>2</v>
      </c>
      <c r="C244" s="235">
        <v>1</v>
      </c>
      <c r="D244" s="235">
        <v>1</v>
      </c>
      <c r="E244" s="235">
        <v>2</v>
      </c>
      <c r="F244" s="236"/>
      <c r="G244" s="237" t="s">
        <v>135</v>
      </c>
      <c r="H244" s="192">
        <v>211</v>
      </c>
      <c r="I244" s="201">
        <f>SUM(I245:I246)</f>
        <v>0</v>
      </c>
      <c r="J244" s="201">
        <f>SUM(J245:J246)</f>
        <v>0</v>
      </c>
      <c r="K244" s="201">
        <f>SUM(K245:K246)</f>
        <v>0</v>
      </c>
      <c r="L244" s="201">
        <f>SUM(L245:L246)</f>
        <v>0</v>
      </c>
      <c r="M244"/>
    </row>
    <row r="245" spans="1:13" ht="24.75" hidden="1" customHeight="1">
      <c r="A245" s="226">
        <v>3</v>
      </c>
      <c r="B245" s="235">
        <v>2</v>
      </c>
      <c r="C245" s="235">
        <v>1</v>
      </c>
      <c r="D245" s="235">
        <v>1</v>
      </c>
      <c r="E245" s="235">
        <v>2</v>
      </c>
      <c r="F245" s="236">
        <v>1</v>
      </c>
      <c r="G245" s="237" t="s">
        <v>100</v>
      </c>
      <c r="H245" s="192">
        <v>212</v>
      </c>
      <c r="I245" s="220">
        <v>0</v>
      </c>
      <c r="J245" s="220">
        <v>0</v>
      </c>
      <c r="K245" s="220">
        <v>0</v>
      </c>
      <c r="L245" s="220">
        <v>0</v>
      </c>
      <c r="M245"/>
    </row>
    <row r="246" spans="1:13" ht="25.5" hidden="1" customHeight="1">
      <c r="A246" s="226">
        <v>3</v>
      </c>
      <c r="B246" s="235">
        <v>2</v>
      </c>
      <c r="C246" s="235">
        <v>1</v>
      </c>
      <c r="D246" s="235">
        <v>1</v>
      </c>
      <c r="E246" s="235">
        <v>2</v>
      </c>
      <c r="F246" s="236">
        <v>2</v>
      </c>
      <c r="G246" s="237" t="s">
        <v>99</v>
      </c>
      <c r="H246" s="192">
        <v>213</v>
      </c>
      <c r="I246" s="220">
        <v>0</v>
      </c>
      <c r="J246" s="220">
        <v>0</v>
      </c>
      <c r="K246" s="220">
        <v>0</v>
      </c>
      <c r="L246" s="220">
        <v>0</v>
      </c>
      <c r="M246"/>
    </row>
    <row r="247" spans="1:13" ht="25.5" hidden="1" customHeight="1">
      <c r="A247" s="226">
        <v>3</v>
      </c>
      <c r="B247" s="235">
        <v>2</v>
      </c>
      <c r="C247" s="235">
        <v>1</v>
      </c>
      <c r="D247" s="235">
        <v>1</v>
      </c>
      <c r="E247" s="235">
        <v>3</v>
      </c>
      <c r="F247" s="274"/>
      <c r="G247" s="237" t="s">
        <v>98</v>
      </c>
      <c r="H247" s="192">
        <v>214</v>
      </c>
      <c r="I247" s="201">
        <f>SUM(I248:I249)</f>
        <v>0</v>
      </c>
      <c r="J247" s="201">
        <f>SUM(J248:J249)</f>
        <v>0</v>
      </c>
      <c r="K247" s="201">
        <f>SUM(K248:K249)</f>
        <v>0</v>
      </c>
      <c r="L247" s="201">
        <f>SUM(L248:L249)</f>
        <v>0</v>
      </c>
      <c r="M247"/>
    </row>
    <row r="248" spans="1:13" ht="29.25" hidden="1" customHeight="1">
      <c r="A248" s="226">
        <v>3</v>
      </c>
      <c r="B248" s="235">
        <v>2</v>
      </c>
      <c r="C248" s="235">
        <v>1</v>
      </c>
      <c r="D248" s="235">
        <v>1</v>
      </c>
      <c r="E248" s="235">
        <v>3</v>
      </c>
      <c r="F248" s="236">
        <v>1</v>
      </c>
      <c r="G248" s="237" t="s">
        <v>97</v>
      </c>
      <c r="H248" s="192">
        <v>215</v>
      </c>
      <c r="I248" s="220">
        <v>0</v>
      </c>
      <c r="J248" s="220">
        <v>0</v>
      </c>
      <c r="K248" s="220">
        <v>0</v>
      </c>
      <c r="L248" s="220">
        <v>0</v>
      </c>
      <c r="M248"/>
    </row>
    <row r="249" spans="1:13" ht="25.5" hidden="1" customHeight="1">
      <c r="A249" s="226">
        <v>3</v>
      </c>
      <c r="B249" s="235">
        <v>2</v>
      </c>
      <c r="C249" s="235">
        <v>1</v>
      </c>
      <c r="D249" s="235">
        <v>1</v>
      </c>
      <c r="E249" s="235">
        <v>3</v>
      </c>
      <c r="F249" s="236">
        <v>2</v>
      </c>
      <c r="G249" s="237" t="s">
        <v>134</v>
      </c>
      <c r="H249" s="192">
        <v>216</v>
      </c>
      <c r="I249" s="220">
        <v>0</v>
      </c>
      <c r="J249" s="220">
        <v>0</v>
      </c>
      <c r="K249" s="220">
        <v>0</v>
      </c>
      <c r="L249" s="220">
        <v>0</v>
      </c>
      <c r="M249"/>
    </row>
    <row r="250" spans="1:13" ht="27" hidden="1" customHeight="1">
      <c r="A250" s="212">
        <v>3</v>
      </c>
      <c r="B250" s="213">
        <v>2</v>
      </c>
      <c r="C250" s="213">
        <v>1</v>
      </c>
      <c r="D250" s="213">
        <v>2</v>
      </c>
      <c r="E250" s="213"/>
      <c r="F250" s="215"/>
      <c r="G250" s="214" t="s">
        <v>133</v>
      </c>
      <c r="H250" s="192">
        <v>217</v>
      </c>
      <c r="I250" s="201">
        <f>I251</f>
        <v>0</v>
      </c>
      <c r="J250" s="201">
        <f>J251</f>
        <v>0</v>
      </c>
      <c r="K250" s="201">
        <f>K251</f>
        <v>0</v>
      </c>
      <c r="L250" s="201">
        <f>L251</f>
        <v>0</v>
      </c>
      <c r="M250"/>
    </row>
    <row r="251" spans="1:13" ht="27.75" hidden="1" customHeight="1">
      <c r="A251" s="212">
        <v>3</v>
      </c>
      <c r="B251" s="213">
        <v>2</v>
      </c>
      <c r="C251" s="213">
        <v>1</v>
      </c>
      <c r="D251" s="213">
        <v>2</v>
      </c>
      <c r="E251" s="213">
        <v>1</v>
      </c>
      <c r="F251" s="215"/>
      <c r="G251" s="214" t="s">
        <v>133</v>
      </c>
      <c r="H251" s="192">
        <v>218</v>
      </c>
      <c r="I251" s="201">
        <f>SUM(I252:I253)</f>
        <v>0</v>
      </c>
      <c r="J251" s="243">
        <f>SUM(J252:J253)</f>
        <v>0</v>
      </c>
      <c r="K251" s="202">
        <f>SUM(K252:K253)</f>
        <v>0</v>
      </c>
      <c r="L251" s="202">
        <f>SUM(L252:L253)</f>
        <v>0</v>
      </c>
      <c r="M251"/>
    </row>
    <row r="252" spans="1:13" ht="27" hidden="1" customHeight="1">
      <c r="A252" s="226">
        <v>3</v>
      </c>
      <c r="B252" s="234">
        <v>2</v>
      </c>
      <c r="C252" s="235">
        <v>1</v>
      </c>
      <c r="D252" s="235">
        <v>2</v>
      </c>
      <c r="E252" s="235">
        <v>1</v>
      </c>
      <c r="F252" s="236">
        <v>1</v>
      </c>
      <c r="G252" s="237" t="s">
        <v>132</v>
      </c>
      <c r="H252" s="192">
        <v>219</v>
      </c>
      <c r="I252" s="220">
        <v>0</v>
      </c>
      <c r="J252" s="220">
        <v>0</v>
      </c>
      <c r="K252" s="220">
        <v>0</v>
      </c>
      <c r="L252" s="220">
        <v>0</v>
      </c>
      <c r="M252"/>
    </row>
    <row r="253" spans="1:13" ht="25.5" hidden="1" customHeight="1">
      <c r="A253" s="212">
        <v>3</v>
      </c>
      <c r="B253" s="213">
        <v>2</v>
      </c>
      <c r="C253" s="213">
        <v>1</v>
      </c>
      <c r="D253" s="213">
        <v>2</v>
      </c>
      <c r="E253" s="213">
        <v>1</v>
      </c>
      <c r="F253" s="215">
        <v>2</v>
      </c>
      <c r="G253" s="214" t="s">
        <v>131</v>
      </c>
      <c r="H253" s="192">
        <v>220</v>
      </c>
      <c r="I253" s="220">
        <v>0</v>
      </c>
      <c r="J253" s="220">
        <v>0</v>
      </c>
      <c r="K253" s="220">
        <v>0</v>
      </c>
      <c r="L253" s="220">
        <v>0</v>
      </c>
      <c r="M253"/>
    </row>
    <row r="254" spans="1:13" ht="26.25" hidden="1" customHeight="1">
      <c r="A254" s="207">
        <v>3</v>
      </c>
      <c r="B254" s="205">
        <v>2</v>
      </c>
      <c r="C254" s="205">
        <v>1</v>
      </c>
      <c r="D254" s="205">
        <v>3</v>
      </c>
      <c r="E254" s="205"/>
      <c r="F254" s="208"/>
      <c r="G254" s="206" t="s">
        <v>130</v>
      </c>
      <c r="H254" s="192">
        <v>221</v>
      </c>
      <c r="I254" s="223">
        <f>I255</f>
        <v>0</v>
      </c>
      <c r="J254" s="245">
        <f>J255</f>
        <v>0</v>
      </c>
      <c r="K254" s="224">
        <f>K255</f>
        <v>0</v>
      </c>
      <c r="L254" s="224">
        <f>L255</f>
        <v>0</v>
      </c>
      <c r="M254"/>
    </row>
    <row r="255" spans="1:13" ht="29.25" hidden="1" customHeight="1">
      <c r="A255" s="212">
        <v>3</v>
      </c>
      <c r="B255" s="213">
        <v>2</v>
      </c>
      <c r="C255" s="213">
        <v>1</v>
      </c>
      <c r="D255" s="213">
        <v>3</v>
      </c>
      <c r="E255" s="213">
        <v>1</v>
      </c>
      <c r="F255" s="215"/>
      <c r="G255" s="206" t="s">
        <v>130</v>
      </c>
      <c r="H255" s="192">
        <v>222</v>
      </c>
      <c r="I255" s="201">
        <f>I256+I257</f>
        <v>0</v>
      </c>
      <c r="J255" s="201">
        <f>J256+J257</f>
        <v>0</v>
      </c>
      <c r="K255" s="201">
        <f>K256+K257</f>
        <v>0</v>
      </c>
      <c r="L255" s="201">
        <f>L256+L257</f>
        <v>0</v>
      </c>
      <c r="M255"/>
    </row>
    <row r="256" spans="1:13" ht="30" hidden="1" customHeight="1">
      <c r="A256" s="212">
        <v>3</v>
      </c>
      <c r="B256" s="213">
        <v>2</v>
      </c>
      <c r="C256" s="213">
        <v>1</v>
      </c>
      <c r="D256" s="213">
        <v>3</v>
      </c>
      <c r="E256" s="213">
        <v>1</v>
      </c>
      <c r="F256" s="215">
        <v>1</v>
      </c>
      <c r="G256" s="214" t="s">
        <v>129</v>
      </c>
      <c r="H256" s="192">
        <v>223</v>
      </c>
      <c r="I256" s="220">
        <v>0</v>
      </c>
      <c r="J256" s="220">
        <v>0</v>
      </c>
      <c r="K256" s="220">
        <v>0</v>
      </c>
      <c r="L256" s="220">
        <v>0</v>
      </c>
      <c r="M256"/>
    </row>
    <row r="257" spans="1:13" ht="27.75" hidden="1" customHeight="1">
      <c r="A257" s="212">
        <v>3</v>
      </c>
      <c r="B257" s="213">
        <v>2</v>
      </c>
      <c r="C257" s="213">
        <v>1</v>
      </c>
      <c r="D257" s="213">
        <v>3</v>
      </c>
      <c r="E257" s="213">
        <v>1</v>
      </c>
      <c r="F257" s="215">
        <v>2</v>
      </c>
      <c r="G257" s="214" t="s">
        <v>128</v>
      </c>
      <c r="H257" s="192">
        <v>224</v>
      </c>
      <c r="I257" s="266">
        <v>0</v>
      </c>
      <c r="J257" s="263">
        <v>0</v>
      </c>
      <c r="K257" s="266">
        <v>0</v>
      </c>
      <c r="L257" s="266">
        <v>0</v>
      </c>
      <c r="M257"/>
    </row>
    <row r="258" spans="1:13" ht="26.25" hidden="1" customHeight="1">
      <c r="A258" s="212">
        <v>3</v>
      </c>
      <c r="B258" s="213">
        <v>2</v>
      </c>
      <c r="C258" s="213">
        <v>1</v>
      </c>
      <c r="D258" s="213">
        <v>4</v>
      </c>
      <c r="E258" s="213"/>
      <c r="F258" s="215"/>
      <c r="G258" s="214" t="s">
        <v>127</v>
      </c>
      <c r="H258" s="192">
        <v>225</v>
      </c>
      <c r="I258" s="201">
        <f>I259</f>
        <v>0</v>
      </c>
      <c r="J258" s="202">
        <f>J259</f>
        <v>0</v>
      </c>
      <c r="K258" s="201">
        <f>K259</f>
        <v>0</v>
      </c>
      <c r="L258" s="202">
        <f>L259</f>
        <v>0</v>
      </c>
      <c r="M258"/>
    </row>
    <row r="259" spans="1:13" ht="27.75" hidden="1" customHeight="1">
      <c r="A259" s="207">
        <v>3</v>
      </c>
      <c r="B259" s="205">
        <v>2</v>
      </c>
      <c r="C259" s="205">
        <v>1</v>
      </c>
      <c r="D259" s="205">
        <v>4</v>
      </c>
      <c r="E259" s="205">
        <v>1</v>
      </c>
      <c r="F259" s="208"/>
      <c r="G259" s="206" t="s">
        <v>127</v>
      </c>
      <c r="H259" s="192">
        <v>226</v>
      </c>
      <c r="I259" s="223">
        <f>SUM(I260:I261)</f>
        <v>0</v>
      </c>
      <c r="J259" s="245">
        <f>SUM(J260:J261)</f>
        <v>0</v>
      </c>
      <c r="K259" s="224">
        <f>SUM(K260:K261)</f>
        <v>0</v>
      </c>
      <c r="L259" s="224">
        <f>SUM(L260:L261)</f>
        <v>0</v>
      </c>
      <c r="M259"/>
    </row>
    <row r="260" spans="1:13" ht="25.5" hidden="1" customHeight="1">
      <c r="A260" s="212">
        <v>3</v>
      </c>
      <c r="B260" s="213">
        <v>2</v>
      </c>
      <c r="C260" s="213">
        <v>1</v>
      </c>
      <c r="D260" s="213">
        <v>4</v>
      </c>
      <c r="E260" s="213">
        <v>1</v>
      </c>
      <c r="F260" s="215">
        <v>1</v>
      </c>
      <c r="G260" s="214" t="s">
        <v>126</v>
      </c>
      <c r="H260" s="192">
        <v>227</v>
      </c>
      <c r="I260" s="220">
        <v>0</v>
      </c>
      <c r="J260" s="220">
        <v>0</v>
      </c>
      <c r="K260" s="220">
        <v>0</v>
      </c>
      <c r="L260" s="220">
        <v>0</v>
      </c>
      <c r="M260"/>
    </row>
    <row r="261" spans="1:13" ht="27.75" hidden="1" customHeight="1">
      <c r="A261" s="212">
        <v>3</v>
      </c>
      <c r="B261" s="213">
        <v>2</v>
      </c>
      <c r="C261" s="213">
        <v>1</v>
      </c>
      <c r="D261" s="213">
        <v>4</v>
      </c>
      <c r="E261" s="213">
        <v>1</v>
      </c>
      <c r="F261" s="215">
        <v>2</v>
      </c>
      <c r="G261" s="214" t="s">
        <v>125</v>
      </c>
      <c r="H261" s="192">
        <v>228</v>
      </c>
      <c r="I261" s="220">
        <v>0</v>
      </c>
      <c r="J261" s="220">
        <v>0</v>
      </c>
      <c r="K261" s="220">
        <v>0</v>
      </c>
      <c r="L261" s="220">
        <v>0</v>
      </c>
      <c r="M261"/>
    </row>
    <row r="262" spans="1:13" hidden="1">
      <c r="A262" s="212">
        <v>3</v>
      </c>
      <c r="B262" s="213">
        <v>2</v>
      </c>
      <c r="C262" s="213">
        <v>1</v>
      </c>
      <c r="D262" s="213">
        <v>5</v>
      </c>
      <c r="E262" s="213"/>
      <c r="F262" s="215"/>
      <c r="G262" s="214" t="s">
        <v>124</v>
      </c>
      <c r="H262" s="192">
        <v>229</v>
      </c>
      <c r="I262" s="201">
        <f t="shared" ref="I262:L263" si="24">I263</f>
        <v>0</v>
      </c>
      <c r="J262" s="243">
        <f t="shared" si="24"/>
        <v>0</v>
      </c>
      <c r="K262" s="202">
        <f t="shared" si="24"/>
        <v>0</v>
      </c>
      <c r="L262" s="202">
        <f t="shared" si="24"/>
        <v>0</v>
      </c>
    </row>
    <row r="263" spans="1:13" ht="29.25" hidden="1" customHeight="1">
      <c r="A263" s="212">
        <v>3</v>
      </c>
      <c r="B263" s="213">
        <v>2</v>
      </c>
      <c r="C263" s="213">
        <v>1</v>
      </c>
      <c r="D263" s="213">
        <v>5</v>
      </c>
      <c r="E263" s="213">
        <v>1</v>
      </c>
      <c r="F263" s="215"/>
      <c r="G263" s="214" t="s">
        <v>124</v>
      </c>
      <c r="H263" s="192">
        <v>230</v>
      </c>
      <c r="I263" s="202">
        <f t="shared" si="24"/>
        <v>0</v>
      </c>
      <c r="J263" s="243">
        <f t="shared" si="24"/>
        <v>0</v>
      </c>
      <c r="K263" s="202">
        <f t="shared" si="24"/>
        <v>0</v>
      </c>
      <c r="L263" s="202">
        <f t="shared" si="24"/>
        <v>0</v>
      </c>
      <c r="M263"/>
    </row>
    <row r="264" spans="1:13" hidden="1">
      <c r="A264" s="234">
        <v>3</v>
      </c>
      <c r="B264" s="235">
        <v>2</v>
      </c>
      <c r="C264" s="235">
        <v>1</v>
      </c>
      <c r="D264" s="235">
        <v>5</v>
      </c>
      <c r="E264" s="235">
        <v>1</v>
      </c>
      <c r="F264" s="236">
        <v>1</v>
      </c>
      <c r="G264" s="214" t="s">
        <v>124</v>
      </c>
      <c r="H264" s="192">
        <v>231</v>
      </c>
      <c r="I264" s="266">
        <v>0</v>
      </c>
      <c r="J264" s="266">
        <v>0</v>
      </c>
      <c r="K264" s="266">
        <v>0</v>
      </c>
      <c r="L264" s="266">
        <v>0</v>
      </c>
    </row>
    <row r="265" spans="1:13" hidden="1">
      <c r="A265" s="212">
        <v>3</v>
      </c>
      <c r="B265" s="213">
        <v>2</v>
      </c>
      <c r="C265" s="213">
        <v>1</v>
      </c>
      <c r="D265" s="213">
        <v>6</v>
      </c>
      <c r="E265" s="213"/>
      <c r="F265" s="215"/>
      <c r="G265" s="214" t="s">
        <v>85</v>
      </c>
      <c r="H265" s="192">
        <v>232</v>
      </c>
      <c r="I265" s="201">
        <f t="shared" ref="I265:L266" si="25">I266</f>
        <v>0</v>
      </c>
      <c r="J265" s="243">
        <f t="shared" si="25"/>
        <v>0</v>
      </c>
      <c r="K265" s="202">
        <f t="shared" si="25"/>
        <v>0</v>
      </c>
      <c r="L265" s="202">
        <f t="shared" si="25"/>
        <v>0</v>
      </c>
    </row>
    <row r="266" spans="1:13" hidden="1">
      <c r="A266" s="212">
        <v>3</v>
      </c>
      <c r="B266" s="212">
        <v>2</v>
      </c>
      <c r="C266" s="213">
        <v>1</v>
      </c>
      <c r="D266" s="213">
        <v>6</v>
      </c>
      <c r="E266" s="213">
        <v>1</v>
      </c>
      <c r="F266" s="215"/>
      <c r="G266" s="214" t="s">
        <v>85</v>
      </c>
      <c r="H266" s="192">
        <v>233</v>
      </c>
      <c r="I266" s="201">
        <f t="shared" si="25"/>
        <v>0</v>
      </c>
      <c r="J266" s="243">
        <f t="shared" si="25"/>
        <v>0</v>
      </c>
      <c r="K266" s="202">
        <f t="shared" si="25"/>
        <v>0</v>
      </c>
      <c r="L266" s="202">
        <f t="shared" si="25"/>
        <v>0</v>
      </c>
    </row>
    <row r="267" spans="1:13" ht="24" hidden="1" customHeight="1">
      <c r="A267" s="207">
        <v>3</v>
      </c>
      <c r="B267" s="207">
        <v>2</v>
      </c>
      <c r="C267" s="213">
        <v>1</v>
      </c>
      <c r="D267" s="213">
        <v>6</v>
      </c>
      <c r="E267" s="213">
        <v>1</v>
      </c>
      <c r="F267" s="215">
        <v>1</v>
      </c>
      <c r="G267" s="214" t="s">
        <v>85</v>
      </c>
      <c r="H267" s="192">
        <v>234</v>
      </c>
      <c r="I267" s="266">
        <v>0</v>
      </c>
      <c r="J267" s="266">
        <v>0</v>
      </c>
      <c r="K267" s="266">
        <v>0</v>
      </c>
      <c r="L267" s="266">
        <v>0</v>
      </c>
      <c r="M267"/>
    </row>
    <row r="268" spans="1:13" ht="27.75" hidden="1" customHeight="1">
      <c r="A268" s="212">
        <v>3</v>
      </c>
      <c r="B268" s="212">
        <v>2</v>
      </c>
      <c r="C268" s="213">
        <v>1</v>
      </c>
      <c r="D268" s="213">
        <v>7</v>
      </c>
      <c r="E268" s="213"/>
      <c r="F268" s="215"/>
      <c r="G268" s="214" t="s">
        <v>112</v>
      </c>
      <c r="H268" s="192">
        <v>235</v>
      </c>
      <c r="I268" s="201">
        <f>I269</f>
        <v>0</v>
      </c>
      <c r="J268" s="243">
        <f>J269</f>
        <v>0</v>
      </c>
      <c r="K268" s="202">
        <f>K269</f>
        <v>0</v>
      </c>
      <c r="L268" s="202">
        <f>L269</f>
        <v>0</v>
      </c>
      <c r="M268"/>
    </row>
    <row r="269" spans="1:13" hidden="1">
      <c r="A269" s="212">
        <v>3</v>
      </c>
      <c r="B269" s="213">
        <v>2</v>
      </c>
      <c r="C269" s="213">
        <v>1</v>
      </c>
      <c r="D269" s="213">
        <v>7</v>
      </c>
      <c r="E269" s="213">
        <v>1</v>
      </c>
      <c r="F269" s="215"/>
      <c r="G269" s="214" t="s">
        <v>112</v>
      </c>
      <c r="H269" s="192">
        <v>236</v>
      </c>
      <c r="I269" s="201">
        <f>I270+I271</f>
        <v>0</v>
      </c>
      <c r="J269" s="201">
        <f>J270+J271</f>
        <v>0</v>
      </c>
      <c r="K269" s="201">
        <f>K270+K271</f>
        <v>0</v>
      </c>
      <c r="L269" s="201">
        <f>L270+L271</f>
        <v>0</v>
      </c>
    </row>
    <row r="270" spans="1:13" ht="27" hidden="1" customHeight="1">
      <c r="A270" s="212">
        <v>3</v>
      </c>
      <c r="B270" s="213">
        <v>2</v>
      </c>
      <c r="C270" s="213">
        <v>1</v>
      </c>
      <c r="D270" s="213">
        <v>7</v>
      </c>
      <c r="E270" s="213">
        <v>1</v>
      </c>
      <c r="F270" s="215">
        <v>1</v>
      </c>
      <c r="G270" s="214" t="s">
        <v>111</v>
      </c>
      <c r="H270" s="192">
        <v>237</v>
      </c>
      <c r="I270" s="219">
        <v>0</v>
      </c>
      <c r="J270" s="220">
        <v>0</v>
      </c>
      <c r="K270" s="220">
        <v>0</v>
      </c>
      <c r="L270" s="220">
        <v>0</v>
      </c>
      <c r="M270"/>
    </row>
    <row r="271" spans="1:13" ht="24.75" hidden="1" customHeight="1">
      <c r="A271" s="212">
        <v>3</v>
      </c>
      <c r="B271" s="213">
        <v>2</v>
      </c>
      <c r="C271" s="213">
        <v>1</v>
      </c>
      <c r="D271" s="213">
        <v>7</v>
      </c>
      <c r="E271" s="213">
        <v>1</v>
      </c>
      <c r="F271" s="215">
        <v>2</v>
      </c>
      <c r="G271" s="214" t="s">
        <v>110</v>
      </c>
      <c r="H271" s="192">
        <v>238</v>
      </c>
      <c r="I271" s="220">
        <v>0</v>
      </c>
      <c r="J271" s="220">
        <v>0</v>
      </c>
      <c r="K271" s="220">
        <v>0</v>
      </c>
      <c r="L271" s="220">
        <v>0</v>
      </c>
      <c r="M271"/>
    </row>
    <row r="272" spans="1:13" ht="38.25" hidden="1" customHeight="1">
      <c r="A272" s="212">
        <v>3</v>
      </c>
      <c r="B272" s="213">
        <v>2</v>
      </c>
      <c r="C272" s="213">
        <v>2</v>
      </c>
      <c r="D272" s="275"/>
      <c r="E272" s="275"/>
      <c r="F272" s="276"/>
      <c r="G272" s="214" t="s">
        <v>123</v>
      </c>
      <c r="H272" s="192">
        <v>239</v>
      </c>
      <c r="I272" s="201">
        <f>SUM(I273+I282+I286+I290+I294+I297+I300)</f>
        <v>0</v>
      </c>
      <c r="J272" s="243">
        <f>SUM(J273+J282+J286+J290+J294+J297+J300)</f>
        <v>0</v>
      </c>
      <c r="K272" s="202">
        <f>SUM(K273+K282+K286+K290+K294+K297+K300)</f>
        <v>0</v>
      </c>
      <c r="L272" s="202">
        <f>SUM(L273+L282+L286+L290+L294+L297+L300)</f>
        <v>0</v>
      </c>
      <c r="M272"/>
    </row>
    <row r="273" spans="1:13" hidden="1">
      <c r="A273" s="212">
        <v>3</v>
      </c>
      <c r="B273" s="213">
        <v>2</v>
      </c>
      <c r="C273" s="213">
        <v>2</v>
      </c>
      <c r="D273" s="213">
        <v>1</v>
      </c>
      <c r="E273" s="213"/>
      <c r="F273" s="215"/>
      <c r="G273" s="214" t="s">
        <v>107</v>
      </c>
      <c r="H273" s="192">
        <v>240</v>
      </c>
      <c r="I273" s="201">
        <f>I274</f>
        <v>0</v>
      </c>
      <c r="J273" s="201">
        <f>J274</f>
        <v>0</v>
      </c>
      <c r="K273" s="201">
        <f>K274</f>
        <v>0</v>
      </c>
      <c r="L273" s="201">
        <f>L274</f>
        <v>0</v>
      </c>
    </row>
    <row r="274" spans="1:13" hidden="1">
      <c r="A274" s="216">
        <v>3</v>
      </c>
      <c r="B274" s="212">
        <v>2</v>
      </c>
      <c r="C274" s="213">
        <v>2</v>
      </c>
      <c r="D274" s="213">
        <v>1</v>
      </c>
      <c r="E274" s="213">
        <v>1</v>
      </c>
      <c r="F274" s="215"/>
      <c r="G274" s="214" t="s">
        <v>102</v>
      </c>
      <c r="H274" s="192">
        <v>241</v>
      </c>
      <c r="I274" s="201">
        <f>SUM(I275)</f>
        <v>0</v>
      </c>
      <c r="J274" s="201">
        <f>SUM(J275)</f>
        <v>0</v>
      </c>
      <c r="K274" s="201">
        <f>SUM(K275)</f>
        <v>0</v>
      </c>
      <c r="L274" s="201">
        <f>SUM(L275)</f>
        <v>0</v>
      </c>
    </row>
    <row r="275" spans="1:13" hidden="1">
      <c r="A275" s="216">
        <v>3</v>
      </c>
      <c r="B275" s="212">
        <v>2</v>
      </c>
      <c r="C275" s="213">
        <v>2</v>
      </c>
      <c r="D275" s="213">
        <v>1</v>
      </c>
      <c r="E275" s="213">
        <v>1</v>
      </c>
      <c r="F275" s="215">
        <v>1</v>
      </c>
      <c r="G275" s="214" t="s">
        <v>102</v>
      </c>
      <c r="H275" s="192">
        <v>242</v>
      </c>
      <c r="I275" s="220">
        <v>0</v>
      </c>
      <c r="J275" s="220">
        <v>0</v>
      </c>
      <c r="K275" s="220">
        <v>0</v>
      </c>
      <c r="L275" s="220">
        <v>0</v>
      </c>
    </row>
    <row r="276" spans="1:13" ht="24" hidden="1" customHeight="1">
      <c r="A276" s="216">
        <v>3</v>
      </c>
      <c r="B276" s="212">
        <v>2</v>
      </c>
      <c r="C276" s="213">
        <v>2</v>
      </c>
      <c r="D276" s="213">
        <v>1</v>
      </c>
      <c r="E276" s="213">
        <v>2</v>
      </c>
      <c r="F276" s="215"/>
      <c r="G276" s="214" t="s">
        <v>101</v>
      </c>
      <c r="H276" s="192">
        <v>243</v>
      </c>
      <c r="I276" s="201">
        <f>SUM(I277:I278)</f>
        <v>0</v>
      </c>
      <c r="J276" s="201">
        <f>SUM(J277:J278)</f>
        <v>0</v>
      </c>
      <c r="K276" s="201">
        <f>SUM(K277:K278)</f>
        <v>0</v>
      </c>
      <c r="L276" s="201">
        <f>SUM(L277:L278)</f>
        <v>0</v>
      </c>
      <c r="M276"/>
    </row>
    <row r="277" spans="1:13" ht="24" hidden="1" customHeight="1">
      <c r="A277" s="216">
        <v>3</v>
      </c>
      <c r="B277" s="212">
        <v>2</v>
      </c>
      <c r="C277" s="213">
        <v>2</v>
      </c>
      <c r="D277" s="213">
        <v>1</v>
      </c>
      <c r="E277" s="213">
        <v>2</v>
      </c>
      <c r="F277" s="215">
        <v>1</v>
      </c>
      <c r="G277" s="214" t="s">
        <v>100</v>
      </c>
      <c r="H277" s="192">
        <v>244</v>
      </c>
      <c r="I277" s="220">
        <v>0</v>
      </c>
      <c r="J277" s="219">
        <v>0</v>
      </c>
      <c r="K277" s="220">
        <v>0</v>
      </c>
      <c r="L277" s="220">
        <v>0</v>
      </c>
      <c r="M277"/>
    </row>
    <row r="278" spans="1:13" ht="32.25" hidden="1" customHeight="1">
      <c r="A278" s="216">
        <v>3</v>
      </c>
      <c r="B278" s="212">
        <v>2</v>
      </c>
      <c r="C278" s="213">
        <v>2</v>
      </c>
      <c r="D278" s="213">
        <v>1</v>
      </c>
      <c r="E278" s="213">
        <v>2</v>
      </c>
      <c r="F278" s="215">
        <v>2</v>
      </c>
      <c r="G278" s="214" t="s">
        <v>99</v>
      </c>
      <c r="H278" s="192">
        <v>245</v>
      </c>
      <c r="I278" s="220">
        <v>0</v>
      </c>
      <c r="J278" s="219">
        <v>0</v>
      </c>
      <c r="K278" s="220">
        <v>0</v>
      </c>
      <c r="L278" s="220">
        <v>0</v>
      </c>
      <c r="M278"/>
    </row>
    <row r="279" spans="1:13" ht="27" hidden="1" customHeight="1">
      <c r="A279" s="216">
        <v>3</v>
      </c>
      <c r="B279" s="212">
        <v>2</v>
      </c>
      <c r="C279" s="213">
        <v>2</v>
      </c>
      <c r="D279" s="213">
        <v>1</v>
      </c>
      <c r="E279" s="213">
        <v>3</v>
      </c>
      <c r="F279" s="215"/>
      <c r="G279" s="214" t="s">
        <v>98</v>
      </c>
      <c r="H279" s="192">
        <v>246</v>
      </c>
      <c r="I279" s="201">
        <f>SUM(I280:I281)</f>
        <v>0</v>
      </c>
      <c r="J279" s="201">
        <f>SUM(J280:J281)</f>
        <v>0</v>
      </c>
      <c r="K279" s="201">
        <f>SUM(K280:K281)</f>
        <v>0</v>
      </c>
      <c r="L279" s="201">
        <f>SUM(L280:L281)</f>
        <v>0</v>
      </c>
      <c r="M279"/>
    </row>
    <row r="280" spans="1:13" ht="27.75" hidden="1" customHeight="1">
      <c r="A280" s="216">
        <v>3</v>
      </c>
      <c r="B280" s="212">
        <v>2</v>
      </c>
      <c r="C280" s="213">
        <v>2</v>
      </c>
      <c r="D280" s="213">
        <v>1</v>
      </c>
      <c r="E280" s="213">
        <v>3</v>
      </c>
      <c r="F280" s="215">
        <v>1</v>
      </c>
      <c r="G280" s="214" t="s">
        <v>97</v>
      </c>
      <c r="H280" s="192">
        <v>247</v>
      </c>
      <c r="I280" s="220">
        <v>0</v>
      </c>
      <c r="J280" s="219">
        <v>0</v>
      </c>
      <c r="K280" s="220">
        <v>0</v>
      </c>
      <c r="L280" s="220">
        <v>0</v>
      </c>
      <c r="M280"/>
    </row>
    <row r="281" spans="1:13" ht="27" hidden="1" customHeight="1">
      <c r="A281" s="216">
        <v>3</v>
      </c>
      <c r="B281" s="212">
        <v>2</v>
      </c>
      <c r="C281" s="213">
        <v>2</v>
      </c>
      <c r="D281" s="213">
        <v>1</v>
      </c>
      <c r="E281" s="213">
        <v>3</v>
      </c>
      <c r="F281" s="215">
        <v>2</v>
      </c>
      <c r="G281" s="214" t="s">
        <v>96</v>
      </c>
      <c r="H281" s="192">
        <v>248</v>
      </c>
      <c r="I281" s="220">
        <v>0</v>
      </c>
      <c r="J281" s="219">
        <v>0</v>
      </c>
      <c r="K281" s="220">
        <v>0</v>
      </c>
      <c r="L281" s="220">
        <v>0</v>
      </c>
      <c r="M281"/>
    </row>
    <row r="282" spans="1:13" ht="25.5" hidden="1" customHeight="1">
      <c r="A282" s="216">
        <v>3</v>
      </c>
      <c r="B282" s="212">
        <v>2</v>
      </c>
      <c r="C282" s="213">
        <v>2</v>
      </c>
      <c r="D282" s="213">
        <v>2</v>
      </c>
      <c r="E282" s="213"/>
      <c r="F282" s="215"/>
      <c r="G282" s="214" t="s">
        <v>122</v>
      </c>
      <c r="H282" s="192">
        <v>249</v>
      </c>
      <c r="I282" s="201">
        <f>I283</f>
        <v>0</v>
      </c>
      <c r="J282" s="202">
        <f>J283</f>
        <v>0</v>
      </c>
      <c r="K282" s="201">
        <f>K283</f>
        <v>0</v>
      </c>
      <c r="L282" s="202">
        <f>L283</f>
        <v>0</v>
      </c>
      <c r="M282"/>
    </row>
    <row r="283" spans="1:13" ht="32.25" hidden="1" customHeight="1">
      <c r="A283" s="212">
        <v>3</v>
      </c>
      <c r="B283" s="213">
        <v>2</v>
      </c>
      <c r="C283" s="205">
        <v>2</v>
      </c>
      <c r="D283" s="205">
        <v>2</v>
      </c>
      <c r="E283" s="205">
        <v>1</v>
      </c>
      <c r="F283" s="208"/>
      <c r="G283" s="214" t="s">
        <v>122</v>
      </c>
      <c r="H283" s="192">
        <v>250</v>
      </c>
      <c r="I283" s="223">
        <f>SUM(I284:I285)</f>
        <v>0</v>
      </c>
      <c r="J283" s="245">
        <f>SUM(J284:J285)</f>
        <v>0</v>
      </c>
      <c r="K283" s="224">
        <f>SUM(K284:K285)</f>
        <v>0</v>
      </c>
      <c r="L283" s="224">
        <f>SUM(L284:L285)</f>
        <v>0</v>
      </c>
      <c r="M283"/>
    </row>
    <row r="284" spans="1:13" ht="25.5" hidden="1" customHeight="1">
      <c r="A284" s="212">
        <v>3</v>
      </c>
      <c r="B284" s="213">
        <v>2</v>
      </c>
      <c r="C284" s="213">
        <v>2</v>
      </c>
      <c r="D284" s="213">
        <v>2</v>
      </c>
      <c r="E284" s="213">
        <v>1</v>
      </c>
      <c r="F284" s="215">
        <v>1</v>
      </c>
      <c r="G284" s="214" t="s">
        <v>121</v>
      </c>
      <c r="H284" s="192">
        <v>251</v>
      </c>
      <c r="I284" s="220">
        <v>0</v>
      </c>
      <c r="J284" s="220">
        <v>0</v>
      </c>
      <c r="K284" s="220">
        <v>0</v>
      </c>
      <c r="L284" s="220">
        <v>0</v>
      </c>
      <c r="M284"/>
    </row>
    <row r="285" spans="1:13" ht="25.5" hidden="1" customHeight="1">
      <c r="A285" s="212">
        <v>3</v>
      </c>
      <c r="B285" s="213">
        <v>2</v>
      </c>
      <c r="C285" s="213">
        <v>2</v>
      </c>
      <c r="D285" s="213">
        <v>2</v>
      </c>
      <c r="E285" s="213">
        <v>1</v>
      </c>
      <c r="F285" s="215">
        <v>2</v>
      </c>
      <c r="G285" s="216" t="s">
        <v>120</v>
      </c>
      <c r="H285" s="192">
        <v>252</v>
      </c>
      <c r="I285" s="220">
        <v>0</v>
      </c>
      <c r="J285" s="220">
        <v>0</v>
      </c>
      <c r="K285" s="220">
        <v>0</v>
      </c>
      <c r="L285" s="220">
        <v>0</v>
      </c>
      <c r="M285"/>
    </row>
    <row r="286" spans="1:13" ht="25.5" hidden="1" customHeight="1">
      <c r="A286" s="212">
        <v>3</v>
      </c>
      <c r="B286" s="213">
        <v>2</v>
      </c>
      <c r="C286" s="213">
        <v>2</v>
      </c>
      <c r="D286" s="213">
        <v>3</v>
      </c>
      <c r="E286" s="213"/>
      <c r="F286" s="215"/>
      <c r="G286" s="214" t="s">
        <v>119</v>
      </c>
      <c r="H286" s="192">
        <v>253</v>
      </c>
      <c r="I286" s="201">
        <f>I287</f>
        <v>0</v>
      </c>
      <c r="J286" s="243">
        <f>J287</f>
        <v>0</v>
      </c>
      <c r="K286" s="202">
        <f>K287</f>
        <v>0</v>
      </c>
      <c r="L286" s="202">
        <f>L287</f>
        <v>0</v>
      </c>
      <c r="M286"/>
    </row>
    <row r="287" spans="1:13" ht="30" hidden="1" customHeight="1">
      <c r="A287" s="207">
        <v>3</v>
      </c>
      <c r="B287" s="213">
        <v>2</v>
      </c>
      <c r="C287" s="213">
        <v>2</v>
      </c>
      <c r="D287" s="213">
        <v>3</v>
      </c>
      <c r="E287" s="213">
        <v>1</v>
      </c>
      <c r="F287" s="215"/>
      <c r="G287" s="214" t="s">
        <v>119</v>
      </c>
      <c r="H287" s="192">
        <v>254</v>
      </c>
      <c r="I287" s="201">
        <f>I288+I289</f>
        <v>0</v>
      </c>
      <c r="J287" s="201">
        <f>J288+J289</f>
        <v>0</v>
      </c>
      <c r="K287" s="201">
        <f>K288+K289</f>
        <v>0</v>
      </c>
      <c r="L287" s="201">
        <f>L288+L289</f>
        <v>0</v>
      </c>
      <c r="M287"/>
    </row>
    <row r="288" spans="1:13" ht="31.5" hidden="1" customHeight="1">
      <c r="A288" s="207">
        <v>3</v>
      </c>
      <c r="B288" s="213">
        <v>2</v>
      </c>
      <c r="C288" s="213">
        <v>2</v>
      </c>
      <c r="D288" s="213">
        <v>3</v>
      </c>
      <c r="E288" s="213">
        <v>1</v>
      </c>
      <c r="F288" s="215">
        <v>1</v>
      </c>
      <c r="G288" s="214" t="s">
        <v>118</v>
      </c>
      <c r="H288" s="192">
        <v>255</v>
      </c>
      <c r="I288" s="220">
        <v>0</v>
      </c>
      <c r="J288" s="220">
        <v>0</v>
      </c>
      <c r="K288" s="220">
        <v>0</v>
      </c>
      <c r="L288" s="220">
        <v>0</v>
      </c>
      <c r="M288"/>
    </row>
    <row r="289" spans="1:13" ht="25.5" hidden="1" customHeight="1">
      <c r="A289" s="207">
        <v>3</v>
      </c>
      <c r="B289" s="213">
        <v>2</v>
      </c>
      <c r="C289" s="213">
        <v>2</v>
      </c>
      <c r="D289" s="213">
        <v>3</v>
      </c>
      <c r="E289" s="213">
        <v>1</v>
      </c>
      <c r="F289" s="215">
        <v>2</v>
      </c>
      <c r="G289" s="214" t="s">
        <v>117</v>
      </c>
      <c r="H289" s="192">
        <v>256</v>
      </c>
      <c r="I289" s="220">
        <v>0</v>
      </c>
      <c r="J289" s="220">
        <v>0</v>
      </c>
      <c r="K289" s="220">
        <v>0</v>
      </c>
      <c r="L289" s="220">
        <v>0</v>
      </c>
      <c r="M289"/>
    </row>
    <row r="290" spans="1:13" ht="27" hidden="1" customHeight="1">
      <c r="A290" s="212">
        <v>3</v>
      </c>
      <c r="B290" s="213">
        <v>2</v>
      </c>
      <c r="C290" s="213">
        <v>2</v>
      </c>
      <c r="D290" s="213">
        <v>4</v>
      </c>
      <c r="E290" s="213"/>
      <c r="F290" s="215"/>
      <c r="G290" s="214" t="s">
        <v>116</v>
      </c>
      <c r="H290" s="192">
        <v>257</v>
      </c>
      <c r="I290" s="201">
        <f>I291</f>
        <v>0</v>
      </c>
      <c r="J290" s="243">
        <f>J291</f>
        <v>0</v>
      </c>
      <c r="K290" s="202">
        <f>K291</f>
        <v>0</v>
      </c>
      <c r="L290" s="202">
        <f>L291</f>
        <v>0</v>
      </c>
      <c r="M290"/>
    </row>
    <row r="291" spans="1:13" hidden="1">
      <c r="A291" s="212">
        <v>3</v>
      </c>
      <c r="B291" s="213">
        <v>2</v>
      </c>
      <c r="C291" s="213">
        <v>2</v>
      </c>
      <c r="D291" s="213">
        <v>4</v>
      </c>
      <c r="E291" s="213">
        <v>1</v>
      </c>
      <c r="F291" s="215"/>
      <c r="G291" s="214" t="s">
        <v>116</v>
      </c>
      <c r="H291" s="192">
        <v>258</v>
      </c>
      <c r="I291" s="201">
        <f>SUM(I292:I293)</f>
        <v>0</v>
      </c>
      <c r="J291" s="243">
        <f>SUM(J292:J293)</f>
        <v>0</v>
      </c>
      <c r="K291" s="202">
        <f>SUM(K292:K293)</f>
        <v>0</v>
      </c>
      <c r="L291" s="202">
        <f>SUM(L292:L293)</f>
        <v>0</v>
      </c>
    </row>
    <row r="292" spans="1:13" ht="30.75" hidden="1" customHeight="1">
      <c r="A292" s="212">
        <v>3</v>
      </c>
      <c r="B292" s="213">
        <v>2</v>
      </c>
      <c r="C292" s="213">
        <v>2</v>
      </c>
      <c r="D292" s="213">
        <v>4</v>
      </c>
      <c r="E292" s="213">
        <v>1</v>
      </c>
      <c r="F292" s="215">
        <v>1</v>
      </c>
      <c r="G292" s="214" t="s">
        <v>115</v>
      </c>
      <c r="H292" s="192">
        <v>259</v>
      </c>
      <c r="I292" s="220">
        <v>0</v>
      </c>
      <c r="J292" s="220">
        <v>0</v>
      </c>
      <c r="K292" s="220">
        <v>0</v>
      </c>
      <c r="L292" s="220">
        <v>0</v>
      </c>
      <c r="M292"/>
    </row>
    <row r="293" spans="1:13" ht="27.75" hidden="1" customHeight="1">
      <c r="A293" s="207">
        <v>3</v>
      </c>
      <c r="B293" s="205">
        <v>2</v>
      </c>
      <c r="C293" s="205">
        <v>2</v>
      </c>
      <c r="D293" s="205">
        <v>4</v>
      </c>
      <c r="E293" s="205">
        <v>1</v>
      </c>
      <c r="F293" s="208">
        <v>2</v>
      </c>
      <c r="G293" s="216" t="s">
        <v>114</v>
      </c>
      <c r="H293" s="192">
        <v>260</v>
      </c>
      <c r="I293" s="220">
        <v>0</v>
      </c>
      <c r="J293" s="220">
        <v>0</v>
      </c>
      <c r="K293" s="220">
        <v>0</v>
      </c>
      <c r="L293" s="220">
        <v>0</v>
      </c>
      <c r="M293"/>
    </row>
    <row r="294" spans="1:13" ht="28.5" hidden="1" customHeight="1">
      <c r="A294" s="212">
        <v>3</v>
      </c>
      <c r="B294" s="213">
        <v>2</v>
      </c>
      <c r="C294" s="213">
        <v>2</v>
      </c>
      <c r="D294" s="213">
        <v>5</v>
      </c>
      <c r="E294" s="213"/>
      <c r="F294" s="215"/>
      <c r="G294" s="214" t="s">
        <v>113</v>
      </c>
      <c r="H294" s="192">
        <v>261</v>
      </c>
      <c r="I294" s="201">
        <f t="shared" ref="I294:L295" si="26">I295</f>
        <v>0</v>
      </c>
      <c r="J294" s="243">
        <f t="shared" si="26"/>
        <v>0</v>
      </c>
      <c r="K294" s="202">
        <f t="shared" si="26"/>
        <v>0</v>
      </c>
      <c r="L294" s="202">
        <f t="shared" si="26"/>
        <v>0</v>
      </c>
      <c r="M294"/>
    </row>
    <row r="295" spans="1:13" ht="26.25" hidden="1" customHeight="1">
      <c r="A295" s="212">
        <v>3</v>
      </c>
      <c r="B295" s="213">
        <v>2</v>
      </c>
      <c r="C295" s="213">
        <v>2</v>
      </c>
      <c r="D295" s="213">
        <v>5</v>
      </c>
      <c r="E295" s="213">
        <v>1</v>
      </c>
      <c r="F295" s="215"/>
      <c r="G295" s="214" t="s">
        <v>113</v>
      </c>
      <c r="H295" s="192">
        <v>262</v>
      </c>
      <c r="I295" s="201">
        <f t="shared" si="26"/>
        <v>0</v>
      </c>
      <c r="J295" s="243">
        <f t="shared" si="26"/>
        <v>0</v>
      </c>
      <c r="K295" s="202">
        <f t="shared" si="26"/>
        <v>0</v>
      </c>
      <c r="L295" s="202">
        <f t="shared" si="26"/>
        <v>0</v>
      </c>
      <c r="M295"/>
    </row>
    <row r="296" spans="1:13" ht="26.25" hidden="1" customHeight="1">
      <c r="A296" s="212">
        <v>3</v>
      </c>
      <c r="B296" s="213">
        <v>2</v>
      </c>
      <c r="C296" s="213">
        <v>2</v>
      </c>
      <c r="D296" s="213">
        <v>5</v>
      </c>
      <c r="E296" s="213">
        <v>1</v>
      </c>
      <c r="F296" s="215">
        <v>1</v>
      </c>
      <c r="G296" s="214" t="s">
        <v>113</v>
      </c>
      <c r="H296" s="192">
        <v>263</v>
      </c>
      <c r="I296" s="220">
        <v>0</v>
      </c>
      <c r="J296" s="220">
        <v>0</v>
      </c>
      <c r="K296" s="220">
        <v>0</v>
      </c>
      <c r="L296" s="220">
        <v>0</v>
      </c>
      <c r="M296"/>
    </row>
    <row r="297" spans="1:13" ht="26.25" hidden="1" customHeight="1">
      <c r="A297" s="212">
        <v>3</v>
      </c>
      <c r="B297" s="213">
        <v>2</v>
      </c>
      <c r="C297" s="213">
        <v>2</v>
      </c>
      <c r="D297" s="213">
        <v>6</v>
      </c>
      <c r="E297" s="213"/>
      <c r="F297" s="215"/>
      <c r="G297" s="214" t="s">
        <v>85</v>
      </c>
      <c r="H297" s="192">
        <v>264</v>
      </c>
      <c r="I297" s="201">
        <f t="shared" ref="I297:L298" si="27">I298</f>
        <v>0</v>
      </c>
      <c r="J297" s="277">
        <f t="shared" si="27"/>
        <v>0</v>
      </c>
      <c r="K297" s="202">
        <f t="shared" si="27"/>
        <v>0</v>
      </c>
      <c r="L297" s="202">
        <f t="shared" si="27"/>
        <v>0</v>
      </c>
      <c r="M297"/>
    </row>
    <row r="298" spans="1:13" ht="30" hidden="1" customHeight="1">
      <c r="A298" s="212">
        <v>3</v>
      </c>
      <c r="B298" s="213">
        <v>2</v>
      </c>
      <c r="C298" s="213">
        <v>2</v>
      </c>
      <c r="D298" s="213">
        <v>6</v>
      </c>
      <c r="E298" s="213">
        <v>1</v>
      </c>
      <c r="F298" s="215"/>
      <c r="G298" s="214" t="s">
        <v>85</v>
      </c>
      <c r="H298" s="192">
        <v>265</v>
      </c>
      <c r="I298" s="201">
        <f t="shared" si="27"/>
        <v>0</v>
      </c>
      <c r="J298" s="277">
        <f t="shared" si="27"/>
        <v>0</v>
      </c>
      <c r="K298" s="202">
        <f t="shared" si="27"/>
        <v>0</v>
      </c>
      <c r="L298" s="202">
        <f t="shared" si="27"/>
        <v>0</v>
      </c>
      <c r="M298"/>
    </row>
    <row r="299" spans="1:13" ht="24.75" hidden="1" customHeight="1">
      <c r="A299" s="212">
        <v>3</v>
      </c>
      <c r="B299" s="235">
        <v>2</v>
      </c>
      <c r="C299" s="235">
        <v>2</v>
      </c>
      <c r="D299" s="213">
        <v>6</v>
      </c>
      <c r="E299" s="235">
        <v>1</v>
      </c>
      <c r="F299" s="236">
        <v>1</v>
      </c>
      <c r="G299" s="237" t="s">
        <v>85</v>
      </c>
      <c r="H299" s="192">
        <v>266</v>
      </c>
      <c r="I299" s="220">
        <v>0</v>
      </c>
      <c r="J299" s="220">
        <v>0</v>
      </c>
      <c r="K299" s="220">
        <v>0</v>
      </c>
      <c r="L299" s="220">
        <v>0</v>
      </c>
      <c r="M299"/>
    </row>
    <row r="300" spans="1:13" ht="29.25" hidden="1" customHeight="1">
      <c r="A300" s="216">
        <v>3</v>
      </c>
      <c r="B300" s="212">
        <v>2</v>
      </c>
      <c r="C300" s="213">
        <v>2</v>
      </c>
      <c r="D300" s="213">
        <v>7</v>
      </c>
      <c r="E300" s="213"/>
      <c r="F300" s="215"/>
      <c r="G300" s="214" t="s">
        <v>112</v>
      </c>
      <c r="H300" s="192">
        <v>267</v>
      </c>
      <c r="I300" s="201">
        <f>I301</f>
        <v>0</v>
      </c>
      <c r="J300" s="277">
        <f>J301</f>
        <v>0</v>
      </c>
      <c r="K300" s="202">
        <f>K301</f>
        <v>0</v>
      </c>
      <c r="L300" s="202">
        <f>L301</f>
        <v>0</v>
      </c>
      <c r="M300"/>
    </row>
    <row r="301" spans="1:13" ht="26.25" hidden="1" customHeight="1">
      <c r="A301" s="216">
        <v>3</v>
      </c>
      <c r="B301" s="212">
        <v>2</v>
      </c>
      <c r="C301" s="213">
        <v>2</v>
      </c>
      <c r="D301" s="213">
        <v>7</v>
      </c>
      <c r="E301" s="213">
        <v>1</v>
      </c>
      <c r="F301" s="215"/>
      <c r="G301" s="214" t="s">
        <v>112</v>
      </c>
      <c r="H301" s="192">
        <v>268</v>
      </c>
      <c r="I301" s="201">
        <f>I302+I303</f>
        <v>0</v>
      </c>
      <c r="J301" s="201">
        <f>J302+J303</f>
        <v>0</v>
      </c>
      <c r="K301" s="201">
        <f>K302+K303</f>
        <v>0</v>
      </c>
      <c r="L301" s="201">
        <f>L302+L303</f>
        <v>0</v>
      </c>
      <c r="M301"/>
    </row>
    <row r="302" spans="1:13" ht="27.75" hidden="1" customHeight="1">
      <c r="A302" s="216">
        <v>3</v>
      </c>
      <c r="B302" s="212">
        <v>2</v>
      </c>
      <c r="C302" s="212">
        <v>2</v>
      </c>
      <c r="D302" s="213">
        <v>7</v>
      </c>
      <c r="E302" s="213">
        <v>1</v>
      </c>
      <c r="F302" s="215">
        <v>1</v>
      </c>
      <c r="G302" s="214" t="s">
        <v>111</v>
      </c>
      <c r="H302" s="192">
        <v>269</v>
      </c>
      <c r="I302" s="220">
        <v>0</v>
      </c>
      <c r="J302" s="220">
        <v>0</v>
      </c>
      <c r="K302" s="220">
        <v>0</v>
      </c>
      <c r="L302" s="220">
        <v>0</v>
      </c>
      <c r="M302"/>
    </row>
    <row r="303" spans="1:13" ht="25.5" hidden="1" customHeight="1">
      <c r="A303" s="216">
        <v>3</v>
      </c>
      <c r="B303" s="212">
        <v>2</v>
      </c>
      <c r="C303" s="212">
        <v>2</v>
      </c>
      <c r="D303" s="213">
        <v>7</v>
      </c>
      <c r="E303" s="213">
        <v>1</v>
      </c>
      <c r="F303" s="215">
        <v>2</v>
      </c>
      <c r="G303" s="214" t="s">
        <v>110</v>
      </c>
      <c r="H303" s="192">
        <v>270</v>
      </c>
      <c r="I303" s="220">
        <v>0</v>
      </c>
      <c r="J303" s="220">
        <v>0</v>
      </c>
      <c r="K303" s="220">
        <v>0</v>
      </c>
      <c r="L303" s="220">
        <v>0</v>
      </c>
      <c r="M303"/>
    </row>
    <row r="304" spans="1:13" ht="30" hidden="1" customHeight="1">
      <c r="A304" s="221">
        <v>3</v>
      </c>
      <c r="B304" s="221">
        <v>3</v>
      </c>
      <c r="C304" s="197"/>
      <c r="D304" s="198"/>
      <c r="E304" s="198"/>
      <c r="F304" s="200"/>
      <c r="G304" s="199" t="s">
        <v>109</v>
      </c>
      <c r="H304" s="192">
        <v>271</v>
      </c>
      <c r="I304" s="201">
        <f>SUM(I305+I337)</f>
        <v>0</v>
      </c>
      <c r="J304" s="277">
        <f>SUM(J305+J337)</f>
        <v>0</v>
      </c>
      <c r="K304" s="202">
        <f>SUM(K305+K337)</f>
        <v>0</v>
      </c>
      <c r="L304" s="202">
        <f>SUM(L305+L337)</f>
        <v>0</v>
      </c>
      <c r="M304"/>
    </row>
    <row r="305" spans="1:13" ht="40.5" hidden="1" customHeight="1">
      <c r="A305" s="216">
        <v>3</v>
      </c>
      <c r="B305" s="216">
        <v>3</v>
      </c>
      <c r="C305" s="212">
        <v>1</v>
      </c>
      <c r="D305" s="213"/>
      <c r="E305" s="213"/>
      <c r="F305" s="215"/>
      <c r="G305" s="214" t="s">
        <v>108</v>
      </c>
      <c r="H305" s="192">
        <v>272</v>
      </c>
      <c r="I305" s="201">
        <f>SUM(I306+I315+I319+I323+I327+I330+I333)</f>
        <v>0</v>
      </c>
      <c r="J305" s="277">
        <f>SUM(J306+J315+J319+J323+J327+J330+J333)</f>
        <v>0</v>
      </c>
      <c r="K305" s="202">
        <f>SUM(K306+K315+K319+K323+K327+K330+K333)</f>
        <v>0</v>
      </c>
      <c r="L305" s="202">
        <f>SUM(L306+L315+L319+L323+L327+L330+L333)</f>
        <v>0</v>
      </c>
      <c r="M305"/>
    </row>
    <row r="306" spans="1:13" ht="29.25" hidden="1" customHeight="1">
      <c r="A306" s="216">
        <v>3</v>
      </c>
      <c r="B306" s="216">
        <v>3</v>
      </c>
      <c r="C306" s="212">
        <v>1</v>
      </c>
      <c r="D306" s="213">
        <v>1</v>
      </c>
      <c r="E306" s="213"/>
      <c r="F306" s="215"/>
      <c r="G306" s="214" t="s">
        <v>107</v>
      </c>
      <c r="H306" s="192">
        <v>273</v>
      </c>
      <c r="I306" s="201">
        <f>SUM(I307+I309+I312)</f>
        <v>0</v>
      </c>
      <c r="J306" s="201">
        <f>SUM(J307+J309+J312)</f>
        <v>0</v>
      </c>
      <c r="K306" s="201">
        <f>SUM(K307+K309+K312)</f>
        <v>0</v>
      </c>
      <c r="L306" s="201">
        <f>SUM(L307+L309+L312)</f>
        <v>0</v>
      </c>
      <c r="M306"/>
    </row>
    <row r="307" spans="1:13" ht="27" hidden="1" customHeight="1">
      <c r="A307" s="216">
        <v>3</v>
      </c>
      <c r="B307" s="216">
        <v>3</v>
      </c>
      <c r="C307" s="212">
        <v>1</v>
      </c>
      <c r="D307" s="213">
        <v>1</v>
      </c>
      <c r="E307" s="213">
        <v>1</v>
      </c>
      <c r="F307" s="215"/>
      <c r="G307" s="214" t="s">
        <v>102</v>
      </c>
      <c r="H307" s="192">
        <v>274</v>
      </c>
      <c r="I307" s="201">
        <f>SUM(I308:I308)</f>
        <v>0</v>
      </c>
      <c r="J307" s="277">
        <f>SUM(J308:J308)</f>
        <v>0</v>
      </c>
      <c r="K307" s="202">
        <f>SUM(K308:K308)</f>
        <v>0</v>
      </c>
      <c r="L307" s="202">
        <f>SUM(L308:L308)</f>
        <v>0</v>
      </c>
      <c r="M307"/>
    </row>
    <row r="308" spans="1:13" ht="28.5" hidden="1" customHeight="1">
      <c r="A308" s="216">
        <v>3</v>
      </c>
      <c r="B308" s="216">
        <v>3</v>
      </c>
      <c r="C308" s="212">
        <v>1</v>
      </c>
      <c r="D308" s="213">
        <v>1</v>
      </c>
      <c r="E308" s="213">
        <v>1</v>
      </c>
      <c r="F308" s="215">
        <v>1</v>
      </c>
      <c r="G308" s="214" t="s">
        <v>102</v>
      </c>
      <c r="H308" s="192">
        <v>275</v>
      </c>
      <c r="I308" s="220">
        <v>0</v>
      </c>
      <c r="J308" s="220">
        <v>0</v>
      </c>
      <c r="K308" s="220">
        <v>0</v>
      </c>
      <c r="L308" s="220">
        <v>0</v>
      </c>
      <c r="M308"/>
    </row>
    <row r="309" spans="1:13" ht="31.5" hidden="1" customHeight="1">
      <c r="A309" s="216">
        <v>3</v>
      </c>
      <c r="B309" s="216">
        <v>3</v>
      </c>
      <c r="C309" s="212">
        <v>1</v>
      </c>
      <c r="D309" s="213">
        <v>1</v>
      </c>
      <c r="E309" s="213">
        <v>2</v>
      </c>
      <c r="F309" s="215"/>
      <c r="G309" s="214" t="s">
        <v>101</v>
      </c>
      <c r="H309" s="192">
        <v>276</v>
      </c>
      <c r="I309" s="201">
        <f>SUM(I310:I311)</f>
        <v>0</v>
      </c>
      <c r="J309" s="201">
        <f>SUM(J310:J311)</f>
        <v>0</v>
      </c>
      <c r="K309" s="201">
        <f>SUM(K310:K311)</f>
        <v>0</v>
      </c>
      <c r="L309" s="201">
        <f>SUM(L310:L311)</f>
        <v>0</v>
      </c>
      <c r="M309"/>
    </row>
    <row r="310" spans="1:13" ht="25.5" hidden="1" customHeight="1">
      <c r="A310" s="216">
        <v>3</v>
      </c>
      <c r="B310" s="216">
        <v>3</v>
      </c>
      <c r="C310" s="212">
        <v>1</v>
      </c>
      <c r="D310" s="213">
        <v>1</v>
      </c>
      <c r="E310" s="213">
        <v>2</v>
      </c>
      <c r="F310" s="215">
        <v>1</v>
      </c>
      <c r="G310" s="214" t="s">
        <v>100</v>
      </c>
      <c r="H310" s="192">
        <v>277</v>
      </c>
      <c r="I310" s="220">
        <v>0</v>
      </c>
      <c r="J310" s="220">
        <v>0</v>
      </c>
      <c r="K310" s="220">
        <v>0</v>
      </c>
      <c r="L310" s="220">
        <v>0</v>
      </c>
      <c r="M310"/>
    </row>
    <row r="311" spans="1:13" ht="29.25" hidden="1" customHeight="1">
      <c r="A311" s="216">
        <v>3</v>
      </c>
      <c r="B311" s="216">
        <v>3</v>
      </c>
      <c r="C311" s="212">
        <v>1</v>
      </c>
      <c r="D311" s="213">
        <v>1</v>
      </c>
      <c r="E311" s="213">
        <v>2</v>
      </c>
      <c r="F311" s="215">
        <v>2</v>
      </c>
      <c r="G311" s="214" t="s">
        <v>99</v>
      </c>
      <c r="H311" s="192">
        <v>278</v>
      </c>
      <c r="I311" s="220">
        <v>0</v>
      </c>
      <c r="J311" s="220">
        <v>0</v>
      </c>
      <c r="K311" s="220">
        <v>0</v>
      </c>
      <c r="L311" s="220">
        <v>0</v>
      </c>
      <c r="M311"/>
    </row>
    <row r="312" spans="1:13" ht="28.5" hidden="1" customHeight="1">
      <c r="A312" s="216">
        <v>3</v>
      </c>
      <c r="B312" s="216">
        <v>3</v>
      </c>
      <c r="C312" s="212">
        <v>1</v>
      </c>
      <c r="D312" s="213">
        <v>1</v>
      </c>
      <c r="E312" s="213">
        <v>3</v>
      </c>
      <c r="F312" s="215"/>
      <c r="G312" s="214" t="s">
        <v>98</v>
      </c>
      <c r="H312" s="192">
        <v>279</v>
      </c>
      <c r="I312" s="201">
        <f>SUM(I313:I314)</f>
        <v>0</v>
      </c>
      <c r="J312" s="201">
        <f>SUM(J313:J314)</f>
        <v>0</v>
      </c>
      <c r="K312" s="201">
        <f>SUM(K313:K314)</f>
        <v>0</v>
      </c>
      <c r="L312" s="201">
        <f>SUM(L313:L314)</f>
        <v>0</v>
      </c>
      <c r="M312"/>
    </row>
    <row r="313" spans="1:13" ht="24.75" hidden="1" customHeight="1">
      <c r="A313" s="216">
        <v>3</v>
      </c>
      <c r="B313" s="216">
        <v>3</v>
      </c>
      <c r="C313" s="212">
        <v>1</v>
      </c>
      <c r="D313" s="213">
        <v>1</v>
      </c>
      <c r="E313" s="213">
        <v>3</v>
      </c>
      <c r="F313" s="215">
        <v>1</v>
      </c>
      <c r="G313" s="214" t="s">
        <v>97</v>
      </c>
      <c r="H313" s="192">
        <v>280</v>
      </c>
      <c r="I313" s="220">
        <v>0</v>
      </c>
      <c r="J313" s="220">
        <v>0</v>
      </c>
      <c r="K313" s="220">
        <v>0</v>
      </c>
      <c r="L313" s="220">
        <v>0</v>
      </c>
      <c r="M313"/>
    </row>
    <row r="314" spans="1:13" ht="22.5" hidden="1" customHeight="1">
      <c r="A314" s="216">
        <v>3</v>
      </c>
      <c r="B314" s="216">
        <v>3</v>
      </c>
      <c r="C314" s="212">
        <v>1</v>
      </c>
      <c r="D314" s="213">
        <v>1</v>
      </c>
      <c r="E314" s="213">
        <v>3</v>
      </c>
      <c r="F314" s="215">
        <v>2</v>
      </c>
      <c r="G314" s="214" t="s">
        <v>96</v>
      </c>
      <c r="H314" s="192">
        <v>281</v>
      </c>
      <c r="I314" s="220">
        <v>0</v>
      </c>
      <c r="J314" s="220">
        <v>0</v>
      </c>
      <c r="K314" s="220">
        <v>0</v>
      </c>
      <c r="L314" s="220">
        <v>0</v>
      </c>
      <c r="M314"/>
    </row>
    <row r="315" spans="1:13" hidden="1">
      <c r="A315" s="233">
        <v>3</v>
      </c>
      <c r="B315" s="207">
        <v>3</v>
      </c>
      <c r="C315" s="212">
        <v>1</v>
      </c>
      <c r="D315" s="213">
        <v>2</v>
      </c>
      <c r="E315" s="213"/>
      <c r="F315" s="215"/>
      <c r="G315" s="214" t="s">
        <v>95</v>
      </c>
      <c r="H315" s="192">
        <v>282</v>
      </c>
      <c r="I315" s="201">
        <f>I316</f>
        <v>0</v>
      </c>
      <c r="J315" s="277">
        <f>J316</f>
        <v>0</v>
      </c>
      <c r="K315" s="202">
        <f>K316</f>
        <v>0</v>
      </c>
      <c r="L315" s="202">
        <f>L316</f>
        <v>0</v>
      </c>
    </row>
    <row r="316" spans="1:13" ht="26.25" hidden="1" customHeight="1">
      <c r="A316" s="233">
        <v>3</v>
      </c>
      <c r="B316" s="233">
        <v>3</v>
      </c>
      <c r="C316" s="207">
        <v>1</v>
      </c>
      <c r="D316" s="205">
        <v>2</v>
      </c>
      <c r="E316" s="205">
        <v>1</v>
      </c>
      <c r="F316" s="208"/>
      <c r="G316" s="214" t="s">
        <v>95</v>
      </c>
      <c r="H316" s="192">
        <v>283</v>
      </c>
      <c r="I316" s="223">
        <f>SUM(I317:I318)</f>
        <v>0</v>
      </c>
      <c r="J316" s="278">
        <f>SUM(J317:J318)</f>
        <v>0</v>
      </c>
      <c r="K316" s="224">
        <f>SUM(K317:K318)</f>
        <v>0</v>
      </c>
      <c r="L316" s="224">
        <f>SUM(L317:L318)</f>
        <v>0</v>
      </c>
      <c r="M316"/>
    </row>
    <row r="317" spans="1:13" ht="25.5" hidden="1" customHeight="1">
      <c r="A317" s="216">
        <v>3</v>
      </c>
      <c r="B317" s="216">
        <v>3</v>
      </c>
      <c r="C317" s="212">
        <v>1</v>
      </c>
      <c r="D317" s="213">
        <v>2</v>
      </c>
      <c r="E317" s="213">
        <v>1</v>
      </c>
      <c r="F317" s="215">
        <v>1</v>
      </c>
      <c r="G317" s="214" t="s">
        <v>94</v>
      </c>
      <c r="H317" s="192">
        <v>284</v>
      </c>
      <c r="I317" s="220">
        <v>0</v>
      </c>
      <c r="J317" s="220">
        <v>0</v>
      </c>
      <c r="K317" s="220">
        <v>0</v>
      </c>
      <c r="L317" s="220">
        <v>0</v>
      </c>
      <c r="M317"/>
    </row>
    <row r="318" spans="1:13" ht="24" hidden="1" customHeight="1">
      <c r="A318" s="225">
        <v>3</v>
      </c>
      <c r="B318" s="261">
        <v>3</v>
      </c>
      <c r="C318" s="234">
        <v>1</v>
      </c>
      <c r="D318" s="235">
        <v>2</v>
      </c>
      <c r="E318" s="235">
        <v>1</v>
      </c>
      <c r="F318" s="236">
        <v>2</v>
      </c>
      <c r="G318" s="237" t="s">
        <v>93</v>
      </c>
      <c r="H318" s="192">
        <v>285</v>
      </c>
      <c r="I318" s="220">
        <v>0</v>
      </c>
      <c r="J318" s="220">
        <v>0</v>
      </c>
      <c r="K318" s="220">
        <v>0</v>
      </c>
      <c r="L318" s="220">
        <v>0</v>
      </c>
      <c r="M318"/>
    </row>
    <row r="319" spans="1:13" ht="27.75" hidden="1" customHeight="1">
      <c r="A319" s="212">
        <v>3</v>
      </c>
      <c r="B319" s="214">
        <v>3</v>
      </c>
      <c r="C319" s="212">
        <v>1</v>
      </c>
      <c r="D319" s="213">
        <v>3</v>
      </c>
      <c r="E319" s="213"/>
      <c r="F319" s="215"/>
      <c r="G319" s="214" t="s">
        <v>92</v>
      </c>
      <c r="H319" s="192">
        <v>286</v>
      </c>
      <c r="I319" s="201">
        <f>I320</f>
        <v>0</v>
      </c>
      <c r="J319" s="277">
        <f>J320</f>
        <v>0</v>
      </c>
      <c r="K319" s="202">
        <f>K320</f>
        <v>0</v>
      </c>
      <c r="L319" s="202">
        <f>L320</f>
        <v>0</v>
      </c>
      <c r="M319"/>
    </row>
    <row r="320" spans="1:13" ht="24" hidden="1" customHeight="1">
      <c r="A320" s="212">
        <v>3</v>
      </c>
      <c r="B320" s="237">
        <v>3</v>
      </c>
      <c r="C320" s="234">
        <v>1</v>
      </c>
      <c r="D320" s="235">
        <v>3</v>
      </c>
      <c r="E320" s="235">
        <v>1</v>
      </c>
      <c r="F320" s="236"/>
      <c r="G320" s="214" t="s">
        <v>92</v>
      </c>
      <c r="H320" s="192">
        <v>287</v>
      </c>
      <c r="I320" s="202">
        <f>I321+I322</f>
        <v>0</v>
      </c>
      <c r="J320" s="202">
        <f>J321+J322</f>
        <v>0</v>
      </c>
      <c r="K320" s="202">
        <f>K321+K322</f>
        <v>0</v>
      </c>
      <c r="L320" s="202">
        <f>L321+L322</f>
        <v>0</v>
      </c>
      <c r="M320"/>
    </row>
    <row r="321" spans="1:13" ht="27" hidden="1" customHeight="1">
      <c r="A321" s="212">
        <v>3</v>
      </c>
      <c r="B321" s="214">
        <v>3</v>
      </c>
      <c r="C321" s="212">
        <v>1</v>
      </c>
      <c r="D321" s="213">
        <v>3</v>
      </c>
      <c r="E321" s="213">
        <v>1</v>
      </c>
      <c r="F321" s="215">
        <v>1</v>
      </c>
      <c r="G321" s="214" t="s">
        <v>91</v>
      </c>
      <c r="H321" s="192">
        <v>288</v>
      </c>
      <c r="I321" s="266">
        <v>0</v>
      </c>
      <c r="J321" s="266">
        <v>0</v>
      </c>
      <c r="K321" s="266">
        <v>0</v>
      </c>
      <c r="L321" s="265">
        <v>0</v>
      </c>
      <c r="M321"/>
    </row>
    <row r="322" spans="1:13" ht="26.25" hidden="1" customHeight="1">
      <c r="A322" s="212">
        <v>3</v>
      </c>
      <c r="B322" s="214">
        <v>3</v>
      </c>
      <c r="C322" s="212">
        <v>1</v>
      </c>
      <c r="D322" s="213">
        <v>3</v>
      </c>
      <c r="E322" s="213">
        <v>1</v>
      </c>
      <c r="F322" s="215">
        <v>2</v>
      </c>
      <c r="G322" s="214" t="s">
        <v>90</v>
      </c>
      <c r="H322" s="192">
        <v>289</v>
      </c>
      <c r="I322" s="220">
        <v>0</v>
      </c>
      <c r="J322" s="220">
        <v>0</v>
      </c>
      <c r="K322" s="220">
        <v>0</v>
      </c>
      <c r="L322" s="220">
        <v>0</v>
      </c>
      <c r="M322"/>
    </row>
    <row r="323" spans="1:13" hidden="1">
      <c r="A323" s="212">
        <v>3</v>
      </c>
      <c r="B323" s="214">
        <v>3</v>
      </c>
      <c r="C323" s="212">
        <v>1</v>
      </c>
      <c r="D323" s="213">
        <v>4</v>
      </c>
      <c r="E323" s="213"/>
      <c r="F323" s="215"/>
      <c r="G323" s="214" t="s">
        <v>89</v>
      </c>
      <c r="H323" s="192">
        <v>290</v>
      </c>
      <c r="I323" s="201">
        <f>I324</f>
        <v>0</v>
      </c>
      <c r="J323" s="277">
        <f>J324</f>
        <v>0</v>
      </c>
      <c r="K323" s="202">
        <f>K324</f>
        <v>0</v>
      </c>
      <c r="L323" s="202">
        <f>L324</f>
        <v>0</v>
      </c>
    </row>
    <row r="324" spans="1:13" ht="31.5" hidden="1" customHeight="1">
      <c r="A324" s="216">
        <v>3</v>
      </c>
      <c r="B324" s="212">
        <v>3</v>
      </c>
      <c r="C324" s="213">
        <v>1</v>
      </c>
      <c r="D324" s="213">
        <v>4</v>
      </c>
      <c r="E324" s="213">
        <v>1</v>
      </c>
      <c r="F324" s="215"/>
      <c r="G324" s="214" t="s">
        <v>89</v>
      </c>
      <c r="H324" s="192">
        <v>291</v>
      </c>
      <c r="I324" s="201">
        <f>SUM(I325:I326)</f>
        <v>0</v>
      </c>
      <c r="J324" s="201">
        <f>SUM(J325:J326)</f>
        <v>0</v>
      </c>
      <c r="K324" s="201">
        <f>SUM(K325:K326)</f>
        <v>0</v>
      </c>
      <c r="L324" s="201">
        <f>SUM(L325:L326)</f>
        <v>0</v>
      </c>
      <c r="M324"/>
    </row>
    <row r="325" spans="1:13" hidden="1">
      <c r="A325" s="216">
        <v>3</v>
      </c>
      <c r="B325" s="212">
        <v>3</v>
      </c>
      <c r="C325" s="213">
        <v>1</v>
      </c>
      <c r="D325" s="213">
        <v>4</v>
      </c>
      <c r="E325" s="213">
        <v>1</v>
      </c>
      <c r="F325" s="215">
        <v>1</v>
      </c>
      <c r="G325" s="214" t="s">
        <v>88</v>
      </c>
      <c r="H325" s="192">
        <v>292</v>
      </c>
      <c r="I325" s="219">
        <v>0</v>
      </c>
      <c r="J325" s="220">
        <v>0</v>
      </c>
      <c r="K325" s="220">
        <v>0</v>
      </c>
      <c r="L325" s="219">
        <v>0</v>
      </c>
    </row>
    <row r="326" spans="1:13" ht="30.75" hidden="1" customHeight="1">
      <c r="A326" s="212">
        <v>3</v>
      </c>
      <c r="B326" s="213">
        <v>3</v>
      </c>
      <c r="C326" s="213">
        <v>1</v>
      </c>
      <c r="D326" s="213">
        <v>4</v>
      </c>
      <c r="E326" s="213">
        <v>1</v>
      </c>
      <c r="F326" s="215">
        <v>2</v>
      </c>
      <c r="G326" s="214" t="s">
        <v>106</v>
      </c>
      <c r="H326" s="192">
        <v>293</v>
      </c>
      <c r="I326" s="220">
        <v>0</v>
      </c>
      <c r="J326" s="266">
        <v>0</v>
      </c>
      <c r="K326" s="266">
        <v>0</v>
      </c>
      <c r="L326" s="265">
        <v>0</v>
      </c>
      <c r="M326"/>
    </row>
    <row r="327" spans="1:13" ht="26.25" hidden="1" customHeight="1">
      <c r="A327" s="212">
        <v>3</v>
      </c>
      <c r="B327" s="213">
        <v>3</v>
      </c>
      <c r="C327" s="213">
        <v>1</v>
      </c>
      <c r="D327" s="213">
        <v>5</v>
      </c>
      <c r="E327" s="213"/>
      <c r="F327" s="215"/>
      <c r="G327" s="214" t="s">
        <v>86</v>
      </c>
      <c r="H327" s="192">
        <v>294</v>
      </c>
      <c r="I327" s="224">
        <f t="shared" ref="I327:L328" si="28">I328</f>
        <v>0</v>
      </c>
      <c r="J327" s="277">
        <f t="shared" si="28"/>
        <v>0</v>
      </c>
      <c r="K327" s="202">
        <f t="shared" si="28"/>
        <v>0</v>
      </c>
      <c r="L327" s="202">
        <f t="shared" si="28"/>
        <v>0</v>
      </c>
      <c r="M327"/>
    </row>
    <row r="328" spans="1:13" ht="30" hidden="1" customHeight="1">
      <c r="A328" s="207">
        <v>3</v>
      </c>
      <c r="B328" s="235">
        <v>3</v>
      </c>
      <c r="C328" s="235">
        <v>1</v>
      </c>
      <c r="D328" s="235">
        <v>5</v>
      </c>
      <c r="E328" s="235">
        <v>1</v>
      </c>
      <c r="F328" s="236"/>
      <c r="G328" s="214" t="s">
        <v>86</v>
      </c>
      <c r="H328" s="192">
        <v>295</v>
      </c>
      <c r="I328" s="202">
        <f t="shared" si="28"/>
        <v>0</v>
      </c>
      <c r="J328" s="278">
        <f t="shared" si="28"/>
        <v>0</v>
      </c>
      <c r="K328" s="224">
        <f t="shared" si="28"/>
        <v>0</v>
      </c>
      <c r="L328" s="224">
        <f t="shared" si="28"/>
        <v>0</v>
      </c>
      <c r="M328"/>
    </row>
    <row r="329" spans="1:13" ht="30" hidden="1" customHeight="1">
      <c r="A329" s="212">
        <v>3</v>
      </c>
      <c r="B329" s="213">
        <v>3</v>
      </c>
      <c r="C329" s="213">
        <v>1</v>
      </c>
      <c r="D329" s="213">
        <v>5</v>
      </c>
      <c r="E329" s="213">
        <v>1</v>
      </c>
      <c r="F329" s="215">
        <v>1</v>
      </c>
      <c r="G329" s="214" t="s">
        <v>105</v>
      </c>
      <c r="H329" s="192">
        <v>296</v>
      </c>
      <c r="I329" s="220">
        <v>0</v>
      </c>
      <c r="J329" s="266">
        <v>0</v>
      </c>
      <c r="K329" s="266">
        <v>0</v>
      </c>
      <c r="L329" s="265">
        <v>0</v>
      </c>
      <c r="M329"/>
    </row>
    <row r="330" spans="1:13" ht="30" hidden="1" customHeight="1">
      <c r="A330" s="212">
        <v>3</v>
      </c>
      <c r="B330" s="213">
        <v>3</v>
      </c>
      <c r="C330" s="213">
        <v>1</v>
      </c>
      <c r="D330" s="213">
        <v>6</v>
      </c>
      <c r="E330" s="213"/>
      <c r="F330" s="215"/>
      <c r="G330" s="214" t="s">
        <v>85</v>
      </c>
      <c r="H330" s="192">
        <v>297</v>
      </c>
      <c r="I330" s="202">
        <f t="shared" ref="I330:L331" si="29">I331</f>
        <v>0</v>
      </c>
      <c r="J330" s="277">
        <f t="shared" si="29"/>
        <v>0</v>
      </c>
      <c r="K330" s="202">
        <f t="shared" si="29"/>
        <v>0</v>
      </c>
      <c r="L330" s="202">
        <f t="shared" si="29"/>
        <v>0</v>
      </c>
      <c r="M330"/>
    </row>
    <row r="331" spans="1:13" ht="30" hidden="1" customHeight="1">
      <c r="A331" s="212">
        <v>3</v>
      </c>
      <c r="B331" s="213">
        <v>3</v>
      </c>
      <c r="C331" s="213">
        <v>1</v>
      </c>
      <c r="D331" s="213">
        <v>6</v>
      </c>
      <c r="E331" s="213">
        <v>1</v>
      </c>
      <c r="F331" s="215"/>
      <c r="G331" s="214" t="s">
        <v>85</v>
      </c>
      <c r="H331" s="192">
        <v>298</v>
      </c>
      <c r="I331" s="201">
        <f t="shared" si="29"/>
        <v>0</v>
      </c>
      <c r="J331" s="277">
        <f t="shared" si="29"/>
        <v>0</v>
      </c>
      <c r="K331" s="202">
        <f t="shared" si="29"/>
        <v>0</v>
      </c>
      <c r="L331" s="202">
        <f t="shared" si="29"/>
        <v>0</v>
      </c>
      <c r="M331"/>
    </row>
    <row r="332" spans="1:13" ht="25.5" hidden="1" customHeight="1">
      <c r="A332" s="212">
        <v>3</v>
      </c>
      <c r="B332" s="213">
        <v>3</v>
      </c>
      <c r="C332" s="213">
        <v>1</v>
      </c>
      <c r="D332" s="213">
        <v>6</v>
      </c>
      <c r="E332" s="213">
        <v>1</v>
      </c>
      <c r="F332" s="215">
        <v>1</v>
      </c>
      <c r="G332" s="214" t="s">
        <v>85</v>
      </c>
      <c r="H332" s="192">
        <v>299</v>
      </c>
      <c r="I332" s="266">
        <v>0</v>
      </c>
      <c r="J332" s="266">
        <v>0</v>
      </c>
      <c r="K332" s="266">
        <v>0</v>
      </c>
      <c r="L332" s="265">
        <v>0</v>
      </c>
      <c r="M332"/>
    </row>
    <row r="333" spans="1:13" ht="22.5" hidden="1" customHeight="1">
      <c r="A333" s="212">
        <v>3</v>
      </c>
      <c r="B333" s="213">
        <v>3</v>
      </c>
      <c r="C333" s="213">
        <v>1</v>
      </c>
      <c r="D333" s="213">
        <v>7</v>
      </c>
      <c r="E333" s="213"/>
      <c r="F333" s="215"/>
      <c r="G333" s="214" t="s">
        <v>84</v>
      </c>
      <c r="H333" s="192">
        <v>300</v>
      </c>
      <c r="I333" s="201">
        <f>I334</f>
        <v>0</v>
      </c>
      <c r="J333" s="277">
        <f>J334</f>
        <v>0</v>
      </c>
      <c r="K333" s="202">
        <f>K334</f>
        <v>0</v>
      </c>
      <c r="L333" s="202">
        <f>L334</f>
        <v>0</v>
      </c>
      <c r="M333"/>
    </row>
    <row r="334" spans="1:13" ht="25.5" hidden="1" customHeight="1">
      <c r="A334" s="212">
        <v>3</v>
      </c>
      <c r="B334" s="213">
        <v>3</v>
      </c>
      <c r="C334" s="213">
        <v>1</v>
      </c>
      <c r="D334" s="213">
        <v>7</v>
      </c>
      <c r="E334" s="213">
        <v>1</v>
      </c>
      <c r="F334" s="215"/>
      <c r="G334" s="214" t="s">
        <v>84</v>
      </c>
      <c r="H334" s="192">
        <v>301</v>
      </c>
      <c r="I334" s="201">
        <f>I335+I336</f>
        <v>0</v>
      </c>
      <c r="J334" s="201">
        <f>J335+J336</f>
        <v>0</v>
      </c>
      <c r="K334" s="201">
        <f>K335+K336</f>
        <v>0</v>
      </c>
      <c r="L334" s="201">
        <f>L335+L336</f>
        <v>0</v>
      </c>
      <c r="M334"/>
    </row>
    <row r="335" spans="1:13" ht="27" hidden="1" customHeight="1">
      <c r="A335" s="212">
        <v>3</v>
      </c>
      <c r="B335" s="213">
        <v>3</v>
      </c>
      <c r="C335" s="213">
        <v>1</v>
      </c>
      <c r="D335" s="213">
        <v>7</v>
      </c>
      <c r="E335" s="213">
        <v>1</v>
      </c>
      <c r="F335" s="215">
        <v>1</v>
      </c>
      <c r="G335" s="214" t="s">
        <v>83</v>
      </c>
      <c r="H335" s="192">
        <v>302</v>
      </c>
      <c r="I335" s="266">
        <v>0</v>
      </c>
      <c r="J335" s="266">
        <v>0</v>
      </c>
      <c r="K335" s="266">
        <v>0</v>
      </c>
      <c r="L335" s="265">
        <v>0</v>
      </c>
      <c r="M335"/>
    </row>
    <row r="336" spans="1:13" ht="27.75" hidden="1" customHeight="1">
      <c r="A336" s="212">
        <v>3</v>
      </c>
      <c r="B336" s="213">
        <v>3</v>
      </c>
      <c r="C336" s="213">
        <v>1</v>
      </c>
      <c r="D336" s="213">
        <v>7</v>
      </c>
      <c r="E336" s="213">
        <v>1</v>
      </c>
      <c r="F336" s="215">
        <v>2</v>
      </c>
      <c r="G336" s="214" t="s">
        <v>82</v>
      </c>
      <c r="H336" s="192">
        <v>303</v>
      </c>
      <c r="I336" s="220">
        <v>0</v>
      </c>
      <c r="J336" s="220">
        <v>0</v>
      </c>
      <c r="K336" s="220">
        <v>0</v>
      </c>
      <c r="L336" s="220">
        <v>0</v>
      </c>
      <c r="M336"/>
    </row>
    <row r="337" spans="1:16" ht="38.25" hidden="1" customHeight="1">
      <c r="A337" s="212">
        <v>3</v>
      </c>
      <c r="B337" s="213">
        <v>3</v>
      </c>
      <c r="C337" s="213">
        <v>2</v>
      </c>
      <c r="D337" s="213"/>
      <c r="E337" s="213"/>
      <c r="F337" s="215"/>
      <c r="G337" s="214" t="s">
        <v>104</v>
      </c>
      <c r="H337" s="192">
        <v>304</v>
      </c>
      <c r="I337" s="201">
        <f>SUM(I338+I347+I351+I355+I359+I362+I365)</f>
        <v>0</v>
      </c>
      <c r="J337" s="277">
        <f>SUM(J338+J347+J351+J355+J359+J362+J365)</f>
        <v>0</v>
      </c>
      <c r="K337" s="202">
        <f>SUM(K338+K347+K351+K355+K359+K362+K365)</f>
        <v>0</v>
      </c>
      <c r="L337" s="202">
        <f>SUM(L338+L347+L351+L355+L359+L362+L365)</f>
        <v>0</v>
      </c>
      <c r="M337"/>
    </row>
    <row r="338" spans="1:16" ht="30" hidden="1" customHeight="1">
      <c r="A338" s="212">
        <v>3</v>
      </c>
      <c r="B338" s="213">
        <v>3</v>
      </c>
      <c r="C338" s="213">
        <v>2</v>
      </c>
      <c r="D338" s="213">
        <v>1</v>
      </c>
      <c r="E338" s="213"/>
      <c r="F338" s="215"/>
      <c r="G338" s="214" t="s">
        <v>103</v>
      </c>
      <c r="H338" s="192">
        <v>305</v>
      </c>
      <c r="I338" s="201">
        <f>I339</f>
        <v>0</v>
      </c>
      <c r="J338" s="277">
        <f>J339</f>
        <v>0</v>
      </c>
      <c r="K338" s="202">
        <f>K339</f>
        <v>0</v>
      </c>
      <c r="L338" s="202">
        <f>L339</f>
        <v>0</v>
      </c>
      <c r="M338"/>
    </row>
    <row r="339" spans="1:16" hidden="1">
      <c r="A339" s="216">
        <v>3</v>
      </c>
      <c r="B339" s="212">
        <v>3</v>
      </c>
      <c r="C339" s="213">
        <v>2</v>
      </c>
      <c r="D339" s="214">
        <v>1</v>
      </c>
      <c r="E339" s="212">
        <v>1</v>
      </c>
      <c r="F339" s="215"/>
      <c r="G339" s="214" t="s">
        <v>103</v>
      </c>
      <c r="H339" s="192">
        <v>306</v>
      </c>
      <c r="I339" s="201">
        <f t="shared" ref="I339:P339" si="30">SUM(I340:I340)</f>
        <v>0</v>
      </c>
      <c r="J339" s="201">
        <f t="shared" si="30"/>
        <v>0</v>
      </c>
      <c r="K339" s="201">
        <f t="shared" si="30"/>
        <v>0</v>
      </c>
      <c r="L339" s="201">
        <f t="shared" si="30"/>
        <v>0</v>
      </c>
      <c r="M339" s="279">
        <f t="shared" si="30"/>
        <v>0</v>
      </c>
      <c r="N339" s="279">
        <f t="shared" si="30"/>
        <v>0</v>
      </c>
      <c r="O339" s="279">
        <f t="shared" si="30"/>
        <v>0</v>
      </c>
      <c r="P339" s="279">
        <f t="shared" si="30"/>
        <v>0</v>
      </c>
    </row>
    <row r="340" spans="1:16" ht="27.75" hidden="1" customHeight="1">
      <c r="A340" s="216">
        <v>3</v>
      </c>
      <c r="B340" s="212">
        <v>3</v>
      </c>
      <c r="C340" s="213">
        <v>2</v>
      </c>
      <c r="D340" s="214">
        <v>1</v>
      </c>
      <c r="E340" s="212">
        <v>1</v>
      </c>
      <c r="F340" s="215">
        <v>1</v>
      </c>
      <c r="G340" s="214" t="s">
        <v>102</v>
      </c>
      <c r="H340" s="192">
        <v>307</v>
      </c>
      <c r="I340" s="266">
        <v>0</v>
      </c>
      <c r="J340" s="266">
        <v>0</v>
      </c>
      <c r="K340" s="266">
        <v>0</v>
      </c>
      <c r="L340" s="265">
        <v>0</v>
      </c>
      <c r="M340"/>
    </row>
    <row r="341" spans="1:16" hidden="1">
      <c r="A341" s="216">
        <v>3</v>
      </c>
      <c r="B341" s="212">
        <v>3</v>
      </c>
      <c r="C341" s="213">
        <v>2</v>
      </c>
      <c r="D341" s="214">
        <v>1</v>
      </c>
      <c r="E341" s="212">
        <v>2</v>
      </c>
      <c r="F341" s="215"/>
      <c r="G341" s="237" t="s">
        <v>101</v>
      </c>
      <c r="H341" s="192">
        <v>308</v>
      </c>
      <c r="I341" s="201">
        <f>SUM(I342:I343)</f>
        <v>0</v>
      </c>
      <c r="J341" s="201">
        <f>SUM(J342:J343)</f>
        <v>0</v>
      </c>
      <c r="K341" s="201">
        <f>SUM(K342:K343)</f>
        <v>0</v>
      </c>
      <c r="L341" s="201">
        <f>SUM(L342:L343)</f>
        <v>0</v>
      </c>
    </row>
    <row r="342" spans="1:16" hidden="1">
      <c r="A342" s="216">
        <v>3</v>
      </c>
      <c r="B342" s="212">
        <v>3</v>
      </c>
      <c r="C342" s="213">
        <v>2</v>
      </c>
      <c r="D342" s="214">
        <v>1</v>
      </c>
      <c r="E342" s="212">
        <v>2</v>
      </c>
      <c r="F342" s="215">
        <v>1</v>
      </c>
      <c r="G342" s="237" t="s">
        <v>100</v>
      </c>
      <c r="H342" s="192">
        <v>309</v>
      </c>
      <c r="I342" s="266">
        <v>0</v>
      </c>
      <c r="J342" s="266">
        <v>0</v>
      </c>
      <c r="K342" s="266">
        <v>0</v>
      </c>
      <c r="L342" s="265">
        <v>0</v>
      </c>
    </row>
    <row r="343" spans="1:16" hidden="1">
      <c r="A343" s="216">
        <v>3</v>
      </c>
      <c r="B343" s="212">
        <v>3</v>
      </c>
      <c r="C343" s="213">
        <v>2</v>
      </c>
      <c r="D343" s="214">
        <v>1</v>
      </c>
      <c r="E343" s="212">
        <v>2</v>
      </c>
      <c r="F343" s="215">
        <v>2</v>
      </c>
      <c r="G343" s="237" t="s">
        <v>99</v>
      </c>
      <c r="H343" s="192">
        <v>310</v>
      </c>
      <c r="I343" s="220">
        <v>0</v>
      </c>
      <c r="J343" s="220">
        <v>0</v>
      </c>
      <c r="K343" s="220">
        <v>0</v>
      </c>
      <c r="L343" s="220">
        <v>0</v>
      </c>
    </row>
    <row r="344" spans="1:16" hidden="1">
      <c r="A344" s="216">
        <v>3</v>
      </c>
      <c r="B344" s="212">
        <v>3</v>
      </c>
      <c r="C344" s="213">
        <v>2</v>
      </c>
      <c r="D344" s="214">
        <v>1</v>
      </c>
      <c r="E344" s="212">
        <v>3</v>
      </c>
      <c r="F344" s="215"/>
      <c r="G344" s="237" t="s">
        <v>98</v>
      </c>
      <c r="H344" s="192">
        <v>311</v>
      </c>
      <c r="I344" s="201">
        <f>SUM(I345:I346)</f>
        <v>0</v>
      </c>
      <c r="J344" s="201">
        <f>SUM(J345:J346)</f>
        <v>0</v>
      </c>
      <c r="K344" s="201">
        <f>SUM(K345:K346)</f>
        <v>0</v>
      </c>
      <c r="L344" s="201">
        <f>SUM(L345:L346)</f>
        <v>0</v>
      </c>
    </row>
    <row r="345" spans="1:16" hidden="1">
      <c r="A345" s="216">
        <v>3</v>
      </c>
      <c r="B345" s="212">
        <v>3</v>
      </c>
      <c r="C345" s="213">
        <v>2</v>
      </c>
      <c r="D345" s="214">
        <v>1</v>
      </c>
      <c r="E345" s="212">
        <v>3</v>
      </c>
      <c r="F345" s="215">
        <v>1</v>
      </c>
      <c r="G345" s="237" t="s">
        <v>97</v>
      </c>
      <c r="H345" s="192">
        <v>312</v>
      </c>
      <c r="I345" s="220">
        <v>0</v>
      </c>
      <c r="J345" s="220">
        <v>0</v>
      </c>
      <c r="K345" s="220">
        <v>0</v>
      </c>
      <c r="L345" s="220">
        <v>0</v>
      </c>
    </row>
    <row r="346" spans="1:16" hidden="1">
      <c r="A346" s="216">
        <v>3</v>
      </c>
      <c r="B346" s="212">
        <v>3</v>
      </c>
      <c r="C346" s="213">
        <v>2</v>
      </c>
      <c r="D346" s="214">
        <v>1</v>
      </c>
      <c r="E346" s="212">
        <v>3</v>
      </c>
      <c r="F346" s="215">
        <v>2</v>
      </c>
      <c r="G346" s="237" t="s">
        <v>96</v>
      </c>
      <c r="H346" s="192">
        <v>313</v>
      </c>
      <c r="I346" s="238">
        <v>0</v>
      </c>
      <c r="J346" s="280">
        <v>0</v>
      </c>
      <c r="K346" s="238">
        <v>0</v>
      </c>
      <c r="L346" s="238">
        <v>0</v>
      </c>
    </row>
    <row r="347" spans="1:16" hidden="1">
      <c r="A347" s="225">
        <v>3</v>
      </c>
      <c r="B347" s="225">
        <v>3</v>
      </c>
      <c r="C347" s="234">
        <v>2</v>
      </c>
      <c r="D347" s="237">
        <v>2</v>
      </c>
      <c r="E347" s="234"/>
      <c r="F347" s="236"/>
      <c r="G347" s="237" t="s">
        <v>95</v>
      </c>
      <c r="H347" s="192">
        <v>314</v>
      </c>
      <c r="I347" s="230">
        <f>I348</f>
        <v>0</v>
      </c>
      <c r="J347" s="281">
        <f>J348</f>
        <v>0</v>
      </c>
      <c r="K347" s="231">
        <f>K348</f>
        <v>0</v>
      </c>
      <c r="L347" s="231">
        <f>L348</f>
        <v>0</v>
      </c>
    </row>
    <row r="348" spans="1:16" hidden="1">
      <c r="A348" s="216">
        <v>3</v>
      </c>
      <c r="B348" s="216">
        <v>3</v>
      </c>
      <c r="C348" s="212">
        <v>2</v>
      </c>
      <c r="D348" s="214">
        <v>2</v>
      </c>
      <c r="E348" s="212">
        <v>1</v>
      </c>
      <c r="F348" s="215"/>
      <c r="G348" s="237" t="s">
        <v>95</v>
      </c>
      <c r="H348" s="192">
        <v>315</v>
      </c>
      <c r="I348" s="201">
        <f>SUM(I349:I350)</f>
        <v>0</v>
      </c>
      <c r="J348" s="243">
        <f>SUM(J349:J350)</f>
        <v>0</v>
      </c>
      <c r="K348" s="202">
        <f>SUM(K349:K350)</f>
        <v>0</v>
      </c>
      <c r="L348" s="202">
        <f>SUM(L349:L350)</f>
        <v>0</v>
      </c>
    </row>
    <row r="349" spans="1:16" hidden="1">
      <c r="A349" s="216">
        <v>3</v>
      </c>
      <c r="B349" s="216">
        <v>3</v>
      </c>
      <c r="C349" s="212">
        <v>2</v>
      </c>
      <c r="D349" s="214">
        <v>2</v>
      </c>
      <c r="E349" s="216">
        <v>1</v>
      </c>
      <c r="F349" s="248">
        <v>1</v>
      </c>
      <c r="G349" s="214" t="s">
        <v>94</v>
      </c>
      <c r="H349" s="192">
        <v>316</v>
      </c>
      <c r="I349" s="220">
        <v>0</v>
      </c>
      <c r="J349" s="220">
        <v>0</v>
      </c>
      <c r="K349" s="220">
        <v>0</v>
      </c>
      <c r="L349" s="220">
        <v>0</v>
      </c>
    </row>
    <row r="350" spans="1:16" hidden="1">
      <c r="A350" s="225">
        <v>3</v>
      </c>
      <c r="B350" s="225">
        <v>3</v>
      </c>
      <c r="C350" s="226">
        <v>2</v>
      </c>
      <c r="D350" s="227">
        <v>2</v>
      </c>
      <c r="E350" s="228">
        <v>1</v>
      </c>
      <c r="F350" s="256">
        <v>2</v>
      </c>
      <c r="G350" s="228" t="s">
        <v>93</v>
      </c>
      <c r="H350" s="192">
        <v>317</v>
      </c>
      <c r="I350" s="220">
        <v>0</v>
      </c>
      <c r="J350" s="220">
        <v>0</v>
      </c>
      <c r="K350" s="220">
        <v>0</v>
      </c>
      <c r="L350" s="220">
        <v>0</v>
      </c>
    </row>
    <row r="351" spans="1:16" ht="23.25" hidden="1" customHeight="1">
      <c r="A351" s="216">
        <v>3</v>
      </c>
      <c r="B351" s="216">
        <v>3</v>
      </c>
      <c r="C351" s="212">
        <v>2</v>
      </c>
      <c r="D351" s="213">
        <v>3</v>
      </c>
      <c r="E351" s="214"/>
      <c r="F351" s="248"/>
      <c r="G351" s="214" t="s">
        <v>92</v>
      </c>
      <c r="H351" s="192">
        <v>318</v>
      </c>
      <c r="I351" s="201">
        <f>I352</f>
        <v>0</v>
      </c>
      <c r="J351" s="243">
        <f>J352</f>
        <v>0</v>
      </c>
      <c r="K351" s="202">
        <f>K352</f>
        <v>0</v>
      </c>
      <c r="L351" s="202">
        <f>L352</f>
        <v>0</v>
      </c>
      <c r="M351"/>
    </row>
    <row r="352" spans="1:16" ht="27.75" hidden="1" customHeight="1">
      <c r="A352" s="216">
        <v>3</v>
      </c>
      <c r="B352" s="216">
        <v>3</v>
      </c>
      <c r="C352" s="212">
        <v>2</v>
      </c>
      <c r="D352" s="213">
        <v>3</v>
      </c>
      <c r="E352" s="214">
        <v>1</v>
      </c>
      <c r="F352" s="248"/>
      <c r="G352" s="214" t="s">
        <v>92</v>
      </c>
      <c r="H352" s="192">
        <v>319</v>
      </c>
      <c r="I352" s="201">
        <f>I353+I354</f>
        <v>0</v>
      </c>
      <c r="J352" s="201">
        <f>J353+J354</f>
        <v>0</v>
      </c>
      <c r="K352" s="201">
        <f>K353+K354</f>
        <v>0</v>
      </c>
      <c r="L352" s="201">
        <f>L353+L354</f>
        <v>0</v>
      </c>
      <c r="M352"/>
    </row>
    <row r="353" spans="1:13" ht="28.5" hidden="1" customHeight="1">
      <c r="A353" s="216">
        <v>3</v>
      </c>
      <c r="B353" s="216">
        <v>3</v>
      </c>
      <c r="C353" s="212">
        <v>2</v>
      </c>
      <c r="D353" s="213">
        <v>3</v>
      </c>
      <c r="E353" s="214">
        <v>1</v>
      </c>
      <c r="F353" s="248">
        <v>1</v>
      </c>
      <c r="G353" s="214" t="s">
        <v>91</v>
      </c>
      <c r="H353" s="192">
        <v>320</v>
      </c>
      <c r="I353" s="266">
        <v>0</v>
      </c>
      <c r="J353" s="266">
        <v>0</v>
      </c>
      <c r="K353" s="266">
        <v>0</v>
      </c>
      <c r="L353" s="265">
        <v>0</v>
      </c>
      <c r="M353"/>
    </row>
    <row r="354" spans="1:13" ht="27.75" hidden="1" customHeight="1">
      <c r="A354" s="216">
        <v>3</v>
      </c>
      <c r="B354" s="216">
        <v>3</v>
      </c>
      <c r="C354" s="212">
        <v>2</v>
      </c>
      <c r="D354" s="213">
        <v>3</v>
      </c>
      <c r="E354" s="214">
        <v>1</v>
      </c>
      <c r="F354" s="248">
        <v>2</v>
      </c>
      <c r="G354" s="214" t="s">
        <v>90</v>
      </c>
      <c r="H354" s="192">
        <v>321</v>
      </c>
      <c r="I354" s="220">
        <v>0</v>
      </c>
      <c r="J354" s="220">
        <v>0</v>
      </c>
      <c r="K354" s="220">
        <v>0</v>
      </c>
      <c r="L354" s="220">
        <v>0</v>
      </c>
      <c r="M354"/>
    </row>
    <row r="355" spans="1:13" hidden="1">
      <c r="A355" s="216">
        <v>3</v>
      </c>
      <c r="B355" s="216">
        <v>3</v>
      </c>
      <c r="C355" s="212">
        <v>2</v>
      </c>
      <c r="D355" s="213">
        <v>4</v>
      </c>
      <c r="E355" s="213"/>
      <c r="F355" s="215"/>
      <c r="G355" s="214" t="s">
        <v>89</v>
      </c>
      <c r="H355" s="192">
        <v>322</v>
      </c>
      <c r="I355" s="201">
        <f>I356</f>
        <v>0</v>
      </c>
      <c r="J355" s="243">
        <f>J356</f>
        <v>0</v>
      </c>
      <c r="K355" s="202">
        <f>K356</f>
        <v>0</v>
      </c>
      <c r="L355" s="202">
        <f>L356</f>
        <v>0</v>
      </c>
    </row>
    <row r="356" spans="1:13" hidden="1">
      <c r="A356" s="233">
        <v>3</v>
      </c>
      <c r="B356" s="233">
        <v>3</v>
      </c>
      <c r="C356" s="207">
        <v>2</v>
      </c>
      <c r="D356" s="205">
        <v>4</v>
      </c>
      <c r="E356" s="205">
        <v>1</v>
      </c>
      <c r="F356" s="208"/>
      <c r="G356" s="214" t="s">
        <v>89</v>
      </c>
      <c r="H356" s="192">
        <v>323</v>
      </c>
      <c r="I356" s="223">
        <f>SUM(I357:I358)</f>
        <v>0</v>
      </c>
      <c r="J356" s="245">
        <f>SUM(J357:J358)</f>
        <v>0</v>
      </c>
      <c r="K356" s="224">
        <f>SUM(K357:K358)</f>
        <v>0</v>
      </c>
      <c r="L356" s="224">
        <f>SUM(L357:L358)</f>
        <v>0</v>
      </c>
    </row>
    <row r="357" spans="1:13" ht="30.75" hidden="1" customHeight="1">
      <c r="A357" s="216">
        <v>3</v>
      </c>
      <c r="B357" s="216">
        <v>3</v>
      </c>
      <c r="C357" s="212">
        <v>2</v>
      </c>
      <c r="D357" s="213">
        <v>4</v>
      </c>
      <c r="E357" s="213">
        <v>1</v>
      </c>
      <c r="F357" s="215">
        <v>1</v>
      </c>
      <c r="G357" s="214" t="s">
        <v>88</v>
      </c>
      <c r="H357" s="192">
        <v>324</v>
      </c>
      <c r="I357" s="220">
        <v>0</v>
      </c>
      <c r="J357" s="220">
        <v>0</v>
      </c>
      <c r="K357" s="220">
        <v>0</v>
      </c>
      <c r="L357" s="220">
        <v>0</v>
      </c>
      <c r="M357"/>
    </row>
    <row r="358" spans="1:13" hidden="1">
      <c r="A358" s="216">
        <v>3</v>
      </c>
      <c r="B358" s="216">
        <v>3</v>
      </c>
      <c r="C358" s="212">
        <v>2</v>
      </c>
      <c r="D358" s="213">
        <v>4</v>
      </c>
      <c r="E358" s="213">
        <v>1</v>
      </c>
      <c r="F358" s="215">
        <v>2</v>
      </c>
      <c r="G358" s="214" t="s">
        <v>87</v>
      </c>
      <c r="H358" s="192">
        <v>325</v>
      </c>
      <c r="I358" s="220">
        <v>0</v>
      </c>
      <c r="J358" s="220">
        <v>0</v>
      </c>
      <c r="K358" s="220">
        <v>0</v>
      </c>
      <c r="L358" s="220">
        <v>0</v>
      </c>
    </row>
    <row r="359" spans="1:13" hidden="1">
      <c r="A359" s="216">
        <v>3</v>
      </c>
      <c r="B359" s="216">
        <v>3</v>
      </c>
      <c r="C359" s="212">
        <v>2</v>
      </c>
      <c r="D359" s="213">
        <v>5</v>
      </c>
      <c r="E359" s="213"/>
      <c r="F359" s="215"/>
      <c r="G359" s="214" t="s">
        <v>86</v>
      </c>
      <c r="H359" s="192">
        <v>326</v>
      </c>
      <c r="I359" s="201">
        <f t="shared" ref="I359:L360" si="31">I360</f>
        <v>0</v>
      </c>
      <c r="J359" s="243">
        <f t="shared" si="31"/>
        <v>0</v>
      </c>
      <c r="K359" s="202">
        <f t="shared" si="31"/>
        <v>0</v>
      </c>
      <c r="L359" s="202">
        <f t="shared" si="31"/>
        <v>0</v>
      </c>
    </row>
    <row r="360" spans="1:13" hidden="1">
      <c r="A360" s="233">
        <v>3</v>
      </c>
      <c r="B360" s="233">
        <v>3</v>
      </c>
      <c r="C360" s="207">
        <v>2</v>
      </c>
      <c r="D360" s="205">
        <v>5</v>
      </c>
      <c r="E360" s="205">
        <v>1</v>
      </c>
      <c r="F360" s="208"/>
      <c r="G360" s="214" t="s">
        <v>86</v>
      </c>
      <c r="H360" s="192">
        <v>327</v>
      </c>
      <c r="I360" s="223">
        <f t="shared" si="31"/>
        <v>0</v>
      </c>
      <c r="J360" s="245">
        <f t="shared" si="31"/>
        <v>0</v>
      </c>
      <c r="K360" s="224">
        <f t="shared" si="31"/>
        <v>0</v>
      </c>
      <c r="L360" s="224">
        <f t="shared" si="31"/>
        <v>0</v>
      </c>
    </row>
    <row r="361" spans="1:13" hidden="1">
      <c r="A361" s="216">
        <v>3</v>
      </c>
      <c r="B361" s="216">
        <v>3</v>
      </c>
      <c r="C361" s="212">
        <v>2</v>
      </c>
      <c r="D361" s="213">
        <v>5</v>
      </c>
      <c r="E361" s="213">
        <v>1</v>
      </c>
      <c r="F361" s="215">
        <v>1</v>
      </c>
      <c r="G361" s="214" t="s">
        <v>86</v>
      </c>
      <c r="H361" s="192">
        <v>328</v>
      </c>
      <c r="I361" s="266">
        <v>0</v>
      </c>
      <c r="J361" s="266">
        <v>0</v>
      </c>
      <c r="K361" s="266">
        <v>0</v>
      </c>
      <c r="L361" s="265">
        <v>0</v>
      </c>
    </row>
    <row r="362" spans="1:13" ht="30.75" hidden="1" customHeight="1">
      <c r="A362" s="216">
        <v>3</v>
      </c>
      <c r="B362" s="216">
        <v>3</v>
      </c>
      <c r="C362" s="212">
        <v>2</v>
      </c>
      <c r="D362" s="213">
        <v>6</v>
      </c>
      <c r="E362" s="213"/>
      <c r="F362" s="215"/>
      <c r="G362" s="214" t="s">
        <v>85</v>
      </c>
      <c r="H362" s="192">
        <v>329</v>
      </c>
      <c r="I362" s="201">
        <f t="shared" ref="I362:L363" si="32">I363</f>
        <v>0</v>
      </c>
      <c r="J362" s="243">
        <f t="shared" si="32"/>
        <v>0</v>
      </c>
      <c r="K362" s="202">
        <f t="shared" si="32"/>
        <v>0</v>
      </c>
      <c r="L362" s="202">
        <f t="shared" si="32"/>
        <v>0</v>
      </c>
      <c r="M362"/>
    </row>
    <row r="363" spans="1:13" ht="25.5" hidden="1" customHeight="1">
      <c r="A363" s="216">
        <v>3</v>
      </c>
      <c r="B363" s="216">
        <v>3</v>
      </c>
      <c r="C363" s="212">
        <v>2</v>
      </c>
      <c r="D363" s="213">
        <v>6</v>
      </c>
      <c r="E363" s="213">
        <v>1</v>
      </c>
      <c r="F363" s="215"/>
      <c r="G363" s="214" t="s">
        <v>85</v>
      </c>
      <c r="H363" s="192">
        <v>330</v>
      </c>
      <c r="I363" s="201">
        <f t="shared" si="32"/>
        <v>0</v>
      </c>
      <c r="J363" s="243">
        <f t="shared" si="32"/>
        <v>0</v>
      </c>
      <c r="K363" s="202">
        <f t="shared" si="32"/>
        <v>0</v>
      </c>
      <c r="L363" s="202">
        <f t="shared" si="32"/>
        <v>0</v>
      </c>
      <c r="M363"/>
    </row>
    <row r="364" spans="1:13" ht="24" hidden="1" customHeight="1">
      <c r="A364" s="225">
        <v>3</v>
      </c>
      <c r="B364" s="225">
        <v>3</v>
      </c>
      <c r="C364" s="226">
        <v>2</v>
      </c>
      <c r="D364" s="227">
        <v>6</v>
      </c>
      <c r="E364" s="227">
        <v>1</v>
      </c>
      <c r="F364" s="229">
        <v>1</v>
      </c>
      <c r="G364" s="228" t="s">
        <v>85</v>
      </c>
      <c r="H364" s="192">
        <v>331</v>
      </c>
      <c r="I364" s="266">
        <v>0</v>
      </c>
      <c r="J364" s="266">
        <v>0</v>
      </c>
      <c r="K364" s="266">
        <v>0</v>
      </c>
      <c r="L364" s="265">
        <v>0</v>
      </c>
      <c r="M364"/>
    </row>
    <row r="365" spans="1:13" ht="28.5" hidden="1" customHeight="1">
      <c r="A365" s="216">
        <v>3</v>
      </c>
      <c r="B365" s="216">
        <v>3</v>
      </c>
      <c r="C365" s="212">
        <v>2</v>
      </c>
      <c r="D365" s="213">
        <v>7</v>
      </c>
      <c r="E365" s="213"/>
      <c r="F365" s="215"/>
      <c r="G365" s="214" t="s">
        <v>84</v>
      </c>
      <c r="H365" s="192">
        <v>332</v>
      </c>
      <c r="I365" s="201">
        <f>I366</f>
        <v>0</v>
      </c>
      <c r="J365" s="243">
        <f>J366</f>
        <v>0</v>
      </c>
      <c r="K365" s="202">
        <f>K366</f>
        <v>0</v>
      </c>
      <c r="L365" s="202">
        <f>L366</f>
        <v>0</v>
      </c>
      <c r="M365"/>
    </row>
    <row r="366" spans="1:13" ht="28.5" hidden="1" customHeight="1">
      <c r="A366" s="225">
        <v>3</v>
      </c>
      <c r="B366" s="225">
        <v>3</v>
      </c>
      <c r="C366" s="226">
        <v>2</v>
      </c>
      <c r="D366" s="227">
        <v>7</v>
      </c>
      <c r="E366" s="227">
        <v>1</v>
      </c>
      <c r="F366" s="229"/>
      <c r="G366" s="214" t="s">
        <v>84</v>
      </c>
      <c r="H366" s="192">
        <v>333</v>
      </c>
      <c r="I366" s="201">
        <f>SUM(I367:I368)</f>
        <v>0</v>
      </c>
      <c r="J366" s="201">
        <f>SUM(J367:J368)</f>
        <v>0</v>
      </c>
      <c r="K366" s="201">
        <f>SUM(K367:K368)</f>
        <v>0</v>
      </c>
      <c r="L366" s="201">
        <f>SUM(L367:L368)</f>
        <v>0</v>
      </c>
      <c r="M366"/>
    </row>
    <row r="367" spans="1:13" ht="27" hidden="1" customHeight="1">
      <c r="A367" s="216">
        <v>3</v>
      </c>
      <c r="B367" s="216">
        <v>3</v>
      </c>
      <c r="C367" s="212">
        <v>2</v>
      </c>
      <c r="D367" s="213">
        <v>7</v>
      </c>
      <c r="E367" s="213">
        <v>1</v>
      </c>
      <c r="F367" s="215">
        <v>1</v>
      </c>
      <c r="G367" s="214" t="s">
        <v>83</v>
      </c>
      <c r="H367" s="192">
        <v>334</v>
      </c>
      <c r="I367" s="266">
        <v>0</v>
      </c>
      <c r="J367" s="266">
        <v>0</v>
      </c>
      <c r="K367" s="266">
        <v>0</v>
      </c>
      <c r="L367" s="265">
        <v>0</v>
      </c>
      <c r="M367"/>
    </row>
    <row r="368" spans="1:13" ht="30" hidden="1" customHeight="1">
      <c r="A368" s="216">
        <v>3</v>
      </c>
      <c r="B368" s="216">
        <v>3</v>
      </c>
      <c r="C368" s="212">
        <v>2</v>
      </c>
      <c r="D368" s="213">
        <v>7</v>
      </c>
      <c r="E368" s="213">
        <v>1</v>
      </c>
      <c r="F368" s="215">
        <v>2</v>
      </c>
      <c r="G368" s="214" t="s">
        <v>82</v>
      </c>
      <c r="H368" s="192">
        <v>335</v>
      </c>
      <c r="I368" s="220">
        <v>0</v>
      </c>
      <c r="J368" s="220">
        <v>0</v>
      </c>
      <c r="K368" s="220">
        <v>0</v>
      </c>
      <c r="L368" s="220">
        <v>0</v>
      </c>
      <c r="M368"/>
    </row>
    <row r="369" spans="1:13" ht="39.75" customHeight="1">
      <c r="A369" s="179"/>
      <c r="B369" s="179"/>
      <c r="C369" s="180"/>
      <c r="D369" s="282"/>
      <c r="E369" s="283"/>
      <c r="F369" s="284"/>
      <c r="G369" s="285" t="s">
        <v>81</v>
      </c>
      <c r="H369" s="192">
        <v>336</v>
      </c>
      <c r="I369" s="253">
        <f>SUM(I34+I185)</f>
        <v>1026850</v>
      </c>
      <c r="J369" s="253">
        <f>SUM(J34+J185)</f>
        <v>1026850</v>
      </c>
      <c r="K369" s="253">
        <f>SUM(K34+K185)</f>
        <v>1026838.62</v>
      </c>
      <c r="L369" s="253">
        <f>SUM(L34+L185)</f>
        <v>1026838.62</v>
      </c>
      <c r="M369"/>
    </row>
    <row r="370" spans="1:13" ht="18.75" customHeight="1">
      <c r="G370" s="203"/>
      <c r="H370" s="192"/>
      <c r="I370" s="286"/>
      <c r="J370" s="132"/>
      <c r="K370" s="132"/>
      <c r="L370" s="132"/>
    </row>
    <row r="371" spans="1:13" ht="23.25" customHeight="1">
      <c r="A371" s="573" t="s">
        <v>29</v>
      </c>
      <c r="B371" s="573"/>
      <c r="C371" s="573"/>
      <c r="D371" s="573"/>
      <c r="E371" s="573"/>
      <c r="F371" s="573"/>
      <c r="G371" s="573"/>
      <c r="H371" s="130"/>
      <c r="I371" s="131"/>
      <c r="J371" s="584" t="s">
        <v>30</v>
      </c>
      <c r="K371" s="584"/>
      <c r="L371" s="584"/>
    </row>
    <row r="372" spans="1:13" ht="18.75" customHeight="1">
      <c r="A372" s="287"/>
      <c r="B372" s="287"/>
      <c r="C372" s="287"/>
      <c r="D372" s="572" t="s">
        <v>357</v>
      </c>
      <c r="E372" s="572"/>
      <c r="F372" s="572"/>
      <c r="G372" s="572"/>
      <c r="I372" s="151" t="s">
        <v>1</v>
      </c>
      <c r="K372" s="585" t="s">
        <v>49</v>
      </c>
      <c r="L372" s="585"/>
    </row>
    <row r="373" spans="1:13" ht="12.75" customHeight="1">
      <c r="I373" s="135"/>
      <c r="K373" s="135"/>
      <c r="L373" s="135"/>
    </row>
    <row r="374" spans="1:13" ht="15.75" customHeight="1">
      <c r="A374" s="573" t="s">
        <v>27</v>
      </c>
      <c r="B374" s="573"/>
      <c r="C374" s="573"/>
      <c r="D374" s="573"/>
      <c r="E374" s="573"/>
      <c r="F374" s="573"/>
      <c r="G374" s="573"/>
      <c r="I374" s="135"/>
      <c r="J374" s="574" t="s">
        <v>2</v>
      </c>
      <c r="K374" s="574"/>
      <c r="L374" s="574"/>
    </row>
    <row r="375" spans="1:13" ht="33.75" customHeight="1">
      <c r="D375" s="575" t="s">
        <v>455</v>
      </c>
      <c r="E375" s="576"/>
      <c r="F375" s="576"/>
      <c r="G375" s="576"/>
      <c r="H375" s="134"/>
      <c r="I375" s="136" t="s">
        <v>1</v>
      </c>
      <c r="K375" s="585" t="s">
        <v>49</v>
      </c>
      <c r="L375" s="585"/>
    </row>
    <row r="376" spans="1:13" ht="7.5" customHeight="1"/>
    <row r="377" spans="1:13" ht="8.25" customHeight="1">
      <c r="H377" s="133" t="s">
        <v>456</v>
      </c>
    </row>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70866141732283472" right="0.70866141732283472" top="0.15748031496062992" bottom="0.15748031496062992" header="0" footer="0"/>
  <pageSetup paperSize="9" scale="49" orientation="portrait" r:id="rId1"/>
  <headerFooter alignWithMargins="0">
    <oddHeader>&amp;C&amp;P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0EEB0-B2B4-48BB-ADC4-E0B6BC83E9B2}">
  <sheetPr>
    <tabColor rgb="FFFFC000"/>
    <pageSetUpPr fitToPage="1"/>
  </sheetPr>
  <dimension ref="A1:R377"/>
  <sheetViews>
    <sheetView showZeros="0" topLeftCell="A7" workbookViewId="0">
      <selection activeCell="G14" sqref="G14:K14"/>
    </sheetView>
  </sheetViews>
  <sheetFormatPr defaultColWidth="9.140625" defaultRowHeight="15"/>
  <cols>
    <col min="1" max="4" width="2" style="133" customWidth="1"/>
    <col min="5" max="5" width="2.140625" style="133" customWidth="1"/>
    <col min="6" max="6" width="3.5703125" style="134" customWidth="1"/>
    <col min="7" max="7" width="34.28515625" style="133" customWidth="1"/>
    <col min="8" max="8" width="4.7109375" style="133" customWidth="1"/>
    <col min="9" max="12" width="12.85546875" style="133" customWidth="1"/>
    <col min="13" max="13" width="0.140625" style="133" hidden="1" customWidth="1"/>
    <col min="14" max="14" width="6.140625" style="133" hidden="1" customWidth="1"/>
    <col min="15" max="15" width="8.85546875" style="133" hidden="1" customWidth="1"/>
    <col min="16" max="16" width="9.140625" style="133"/>
    <col min="17" max="17" width="6.140625" style="133" customWidth="1"/>
    <col min="18" max="18" width="9.140625" style="133"/>
  </cols>
  <sheetData>
    <row r="1" spans="1:17" ht="24.75" customHeight="1">
      <c r="G1" s="152"/>
      <c r="H1" s="153"/>
      <c r="I1" s="154"/>
      <c r="J1" s="600" t="s">
        <v>438</v>
      </c>
      <c r="K1" s="600"/>
      <c r="L1" s="600"/>
      <c r="M1" s="155"/>
      <c r="N1" s="50"/>
      <c r="O1" s="50"/>
      <c r="P1" s="50"/>
      <c r="Q1" s="50"/>
    </row>
    <row r="2" spans="1:17" ht="13.5" customHeight="1">
      <c r="H2" s="153"/>
      <c r="I2" s="156"/>
      <c r="J2" s="601" t="s">
        <v>291</v>
      </c>
      <c r="K2" s="601"/>
      <c r="L2" s="601"/>
      <c r="M2" s="155"/>
      <c r="N2" s="50"/>
      <c r="O2" s="50"/>
      <c r="P2" s="50"/>
      <c r="Q2" s="157"/>
    </row>
    <row r="3" spans="1:17" ht="5.25" customHeight="1">
      <c r="H3" s="158"/>
      <c r="I3" s="50"/>
      <c r="J3" s="50"/>
      <c r="K3" s="159"/>
      <c r="L3" s="159"/>
      <c r="M3" s="155"/>
      <c r="N3" s="50"/>
      <c r="O3" s="50"/>
      <c r="P3" s="50"/>
      <c r="Q3" s="157"/>
    </row>
    <row r="4" spans="1:17" ht="6" customHeight="1">
      <c r="G4" s="160" t="s">
        <v>290</v>
      </c>
      <c r="H4" s="153"/>
      <c r="J4" s="159"/>
      <c r="K4" s="159"/>
      <c r="L4" s="159"/>
      <c r="M4" s="155"/>
      <c r="N4" s="50"/>
      <c r="O4" s="50"/>
      <c r="P4" s="50"/>
      <c r="Q4" s="157"/>
    </row>
    <row r="5" spans="1:17" ht="5.25" customHeight="1">
      <c r="H5" s="153"/>
      <c r="J5" s="159"/>
      <c r="K5" s="159"/>
      <c r="L5" s="159"/>
      <c r="M5" s="155"/>
      <c r="N5" s="50"/>
      <c r="O5" s="50"/>
      <c r="P5" s="50"/>
      <c r="Q5" s="157"/>
    </row>
    <row r="6" spans="1:17" ht="3.75" customHeight="1">
      <c r="H6" s="153"/>
      <c r="J6" s="161"/>
      <c r="K6" s="159"/>
      <c r="L6" s="159"/>
      <c r="M6" s="155"/>
      <c r="N6" s="50"/>
      <c r="O6" s="50"/>
      <c r="P6" s="50"/>
    </row>
    <row r="7" spans="1:17" ht="36.75" customHeight="1">
      <c r="A7" s="602" t="s">
        <v>477</v>
      </c>
      <c r="B7" s="602"/>
      <c r="C7" s="602"/>
      <c r="D7" s="602"/>
      <c r="E7" s="602"/>
      <c r="F7" s="602"/>
      <c r="G7" s="602"/>
      <c r="H7" s="602"/>
      <c r="I7" s="602"/>
      <c r="J7" s="602"/>
      <c r="K7" s="602"/>
      <c r="L7" s="602"/>
      <c r="M7" s="162"/>
      <c r="N7" s="162"/>
      <c r="O7" s="162"/>
      <c r="P7" s="162"/>
      <c r="Q7" s="162"/>
    </row>
    <row r="8" spans="1:17" ht="12" customHeight="1">
      <c r="G8" s="162"/>
      <c r="H8" s="163"/>
      <c r="I8" s="163"/>
      <c r="J8" s="164"/>
      <c r="K8" s="164"/>
      <c r="L8" s="165"/>
      <c r="M8" s="155"/>
    </row>
    <row r="9" spans="1:17" ht="18" customHeight="1">
      <c r="A9" s="603" t="s">
        <v>289</v>
      </c>
      <c r="B9" s="603"/>
      <c r="C9" s="603"/>
      <c r="D9" s="603"/>
      <c r="E9" s="603"/>
      <c r="F9" s="603"/>
      <c r="G9" s="603"/>
      <c r="H9" s="603"/>
      <c r="I9" s="603"/>
      <c r="J9" s="603"/>
      <c r="K9" s="603"/>
      <c r="L9" s="603"/>
      <c r="M9" s="155"/>
    </row>
    <row r="10" spans="1:17" ht="18.75" customHeight="1">
      <c r="A10" s="597" t="s">
        <v>288</v>
      </c>
      <c r="B10" s="598"/>
      <c r="C10" s="598"/>
      <c r="D10" s="598"/>
      <c r="E10" s="598"/>
      <c r="F10" s="598"/>
      <c r="G10" s="598"/>
      <c r="H10" s="598"/>
      <c r="I10" s="598"/>
      <c r="J10" s="598"/>
      <c r="K10" s="598"/>
      <c r="L10" s="598"/>
      <c r="M10" s="155"/>
    </row>
    <row r="11" spans="1:17" ht="7.5" customHeight="1">
      <c r="A11" s="166"/>
      <c r="B11" s="50"/>
      <c r="C11" s="50"/>
      <c r="D11" s="50"/>
      <c r="E11" s="50"/>
      <c r="F11" s="50"/>
      <c r="G11" s="50"/>
      <c r="H11" s="50"/>
      <c r="I11" s="50"/>
      <c r="J11" s="50"/>
      <c r="K11" s="50"/>
      <c r="L11" s="50"/>
      <c r="M11" s="155"/>
    </row>
    <row r="12" spans="1:17" ht="14.25" customHeight="1">
      <c r="A12" s="166"/>
      <c r="B12" s="50"/>
      <c r="C12" s="50"/>
      <c r="D12" s="50"/>
      <c r="E12" s="50"/>
      <c r="F12" s="50"/>
      <c r="G12" s="604" t="s">
        <v>439</v>
      </c>
      <c r="H12" s="604"/>
      <c r="I12" s="604"/>
      <c r="J12" s="604"/>
      <c r="K12" s="604"/>
      <c r="L12" s="50"/>
      <c r="M12" s="155"/>
    </row>
    <row r="13" spans="1:17" ht="16.5" customHeight="1">
      <c r="A13" s="605" t="s">
        <v>440</v>
      </c>
      <c r="B13" s="605"/>
      <c r="C13" s="605"/>
      <c r="D13" s="605"/>
      <c r="E13" s="605"/>
      <c r="F13" s="605"/>
      <c r="G13" s="605"/>
      <c r="H13" s="605"/>
      <c r="I13" s="605"/>
      <c r="J13" s="605"/>
      <c r="K13" s="605"/>
      <c r="L13" s="605"/>
      <c r="M13" s="155"/>
      <c r="P13" s="133" t="s">
        <v>287</v>
      </c>
    </row>
    <row r="14" spans="1:17" ht="15.75" customHeight="1">
      <c r="G14" s="606" t="s">
        <v>478</v>
      </c>
      <c r="H14" s="606"/>
      <c r="I14" s="606"/>
      <c r="J14" s="606"/>
      <c r="K14" s="606"/>
      <c r="M14" s="155"/>
    </row>
    <row r="15" spans="1:17" ht="12" customHeight="1">
      <c r="G15" s="599" t="s">
        <v>442</v>
      </c>
      <c r="H15" s="599"/>
      <c r="I15" s="599"/>
      <c r="J15" s="599"/>
      <c r="K15" s="599"/>
    </row>
    <row r="16" spans="1:17" ht="12" customHeight="1">
      <c r="B16" s="605" t="s">
        <v>285</v>
      </c>
      <c r="C16" s="605"/>
      <c r="D16" s="605"/>
      <c r="E16" s="605"/>
      <c r="F16" s="605"/>
      <c r="G16" s="605"/>
      <c r="H16" s="605"/>
      <c r="I16" s="605"/>
      <c r="J16" s="605"/>
      <c r="K16" s="605"/>
      <c r="L16" s="605"/>
    </row>
    <row r="17" spans="1:13" ht="12" customHeight="1"/>
    <row r="18" spans="1:13" ht="12.75" customHeight="1">
      <c r="G18" s="606" t="s">
        <v>443</v>
      </c>
      <c r="H18" s="606"/>
      <c r="I18" s="606"/>
      <c r="J18" s="606"/>
      <c r="K18" s="606"/>
    </row>
    <row r="19" spans="1:13" ht="11.25" customHeight="1">
      <c r="G19" s="598" t="s">
        <v>284</v>
      </c>
      <c r="H19" s="598"/>
      <c r="I19" s="598"/>
      <c r="J19" s="598"/>
      <c r="K19" s="598"/>
    </row>
    <row r="20" spans="1:13" ht="11.25" customHeight="1">
      <c r="G20" s="50"/>
      <c r="H20" s="50"/>
      <c r="I20" s="50"/>
      <c r="J20" s="50"/>
      <c r="K20" s="50"/>
    </row>
    <row r="21" spans="1:13">
      <c r="E21" s="607" t="s">
        <v>283</v>
      </c>
      <c r="F21" s="607"/>
      <c r="G21" s="607"/>
      <c r="H21" s="607"/>
      <c r="I21" s="607"/>
      <c r="J21" s="607"/>
      <c r="K21" s="607"/>
    </row>
    <row r="22" spans="1:13" ht="12" customHeight="1">
      <c r="A22" s="608" t="s">
        <v>282</v>
      </c>
      <c r="B22" s="608"/>
      <c r="C22" s="608"/>
      <c r="D22" s="608"/>
      <c r="E22" s="608"/>
      <c r="F22" s="608"/>
      <c r="G22" s="608"/>
      <c r="H22" s="608"/>
      <c r="I22" s="608"/>
      <c r="J22" s="608"/>
      <c r="K22" s="608"/>
      <c r="L22" s="608"/>
      <c r="M22" s="167"/>
    </row>
    <row r="23" spans="1:13" ht="12" customHeight="1">
      <c r="F23" s="133"/>
      <c r="J23" s="168"/>
      <c r="K23" s="165"/>
      <c r="L23" s="169" t="s">
        <v>281</v>
      </c>
      <c r="M23" s="167"/>
    </row>
    <row r="24" spans="1:13" ht="11.25" customHeight="1">
      <c r="F24" s="133"/>
      <c r="J24" s="170" t="s">
        <v>280</v>
      </c>
      <c r="K24" s="158"/>
      <c r="L24" s="171"/>
      <c r="M24" s="167"/>
    </row>
    <row r="25" spans="1:13" ht="12" customHeight="1">
      <c r="E25" s="50"/>
      <c r="F25" s="172"/>
      <c r="I25" s="173"/>
      <c r="J25" s="173"/>
      <c r="K25" s="174" t="s">
        <v>279</v>
      </c>
      <c r="L25" s="171"/>
      <c r="M25" s="167"/>
    </row>
    <row r="26" spans="1:13" ht="43.5" customHeight="1">
      <c r="A26" s="576" t="s">
        <v>293</v>
      </c>
      <c r="B26" s="576"/>
      <c r="C26" s="576"/>
      <c r="D26" s="576"/>
      <c r="E26" s="576"/>
      <c r="F26" s="576"/>
      <c r="G26" s="576"/>
      <c r="H26" s="576"/>
      <c r="I26" s="576"/>
      <c r="K26" s="174" t="s">
        <v>277</v>
      </c>
      <c r="L26" s="175" t="s">
        <v>276</v>
      </c>
      <c r="M26" s="167"/>
    </row>
    <row r="27" spans="1:13" ht="12" customHeight="1">
      <c r="A27" s="576" t="s">
        <v>278</v>
      </c>
      <c r="B27" s="576"/>
      <c r="C27" s="576"/>
      <c r="D27" s="576"/>
      <c r="E27" s="576"/>
      <c r="F27" s="576"/>
      <c r="G27" s="576"/>
      <c r="H27" s="576"/>
      <c r="I27" s="576"/>
      <c r="J27" s="176" t="s">
        <v>274</v>
      </c>
      <c r="K27" s="177" t="s">
        <v>273</v>
      </c>
      <c r="L27" s="171"/>
      <c r="M27" s="167"/>
    </row>
    <row r="28" spans="1:13" ht="12.75" customHeight="1">
      <c r="F28" s="133"/>
      <c r="G28" s="178" t="s">
        <v>272</v>
      </c>
      <c r="H28" s="179" t="s">
        <v>271</v>
      </c>
      <c r="I28" s="180"/>
      <c r="J28" s="181"/>
      <c r="K28" s="171"/>
      <c r="L28" s="171"/>
      <c r="M28" s="167"/>
    </row>
    <row r="29" spans="1:13" ht="13.5" customHeight="1">
      <c r="F29" s="133"/>
      <c r="G29" s="586" t="s">
        <v>270</v>
      </c>
      <c r="H29" s="586"/>
      <c r="I29" s="182" t="s">
        <v>267</v>
      </c>
      <c r="J29" s="183" t="s">
        <v>269</v>
      </c>
      <c r="K29" s="184" t="s">
        <v>268</v>
      </c>
      <c r="L29" s="184" t="s">
        <v>267</v>
      </c>
      <c r="M29" s="167"/>
    </row>
    <row r="30" spans="1:13" ht="14.25" customHeight="1">
      <c r="A30" s="185" t="s">
        <v>266</v>
      </c>
      <c r="B30" s="185"/>
      <c r="C30" s="185"/>
      <c r="D30" s="185"/>
      <c r="E30" s="185"/>
      <c r="F30" s="186"/>
      <c r="G30" s="187"/>
      <c r="I30" s="187"/>
      <c r="J30" s="187"/>
      <c r="K30" s="187"/>
      <c r="L30" s="188" t="s">
        <v>265</v>
      </c>
      <c r="M30" s="189"/>
    </row>
    <row r="31" spans="1:13" ht="24" customHeight="1">
      <c r="A31" s="587" t="s">
        <v>264</v>
      </c>
      <c r="B31" s="588"/>
      <c r="C31" s="588"/>
      <c r="D31" s="588"/>
      <c r="E31" s="588"/>
      <c r="F31" s="588"/>
      <c r="G31" s="591" t="s">
        <v>263</v>
      </c>
      <c r="H31" s="593" t="s">
        <v>262</v>
      </c>
      <c r="I31" s="595" t="s">
        <v>261</v>
      </c>
      <c r="J31" s="596"/>
      <c r="K31" s="577" t="s">
        <v>260</v>
      </c>
      <c r="L31" s="579" t="s">
        <v>0</v>
      </c>
      <c r="M31" s="189"/>
    </row>
    <row r="32" spans="1:13" ht="46.5" customHeight="1">
      <c r="A32" s="589"/>
      <c r="B32" s="590"/>
      <c r="C32" s="590"/>
      <c r="D32" s="590"/>
      <c r="E32" s="590"/>
      <c r="F32" s="590"/>
      <c r="G32" s="592"/>
      <c r="H32" s="594"/>
      <c r="I32" s="190" t="s">
        <v>259</v>
      </c>
      <c r="J32" s="191" t="s">
        <v>258</v>
      </c>
      <c r="K32" s="578"/>
      <c r="L32" s="580"/>
    </row>
    <row r="33" spans="1:18" ht="11.25" customHeight="1">
      <c r="A33" s="581" t="s">
        <v>257</v>
      </c>
      <c r="B33" s="582"/>
      <c r="C33" s="582"/>
      <c r="D33" s="582"/>
      <c r="E33" s="582"/>
      <c r="F33" s="583"/>
      <c r="G33" s="192">
        <v>2</v>
      </c>
      <c r="H33" s="193">
        <v>3</v>
      </c>
      <c r="I33" s="194" t="s">
        <v>256</v>
      </c>
      <c r="J33" s="195" t="s">
        <v>255</v>
      </c>
      <c r="K33" s="196">
        <v>6</v>
      </c>
      <c r="L33" s="196">
        <v>7</v>
      </c>
    </row>
    <row r="34" spans="1:18" s="203" customFormat="1" ht="14.25" customHeight="1">
      <c r="A34" s="197">
        <v>2</v>
      </c>
      <c r="B34" s="197"/>
      <c r="C34" s="198"/>
      <c r="D34" s="199"/>
      <c r="E34" s="197"/>
      <c r="F34" s="200"/>
      <c r="G34" s="199" t="s">
        <v>254</v>
      </c>
      <c r="H34" s="192">
        <v>1</v>
      </c>
      <c r="I34" s="201">
        <f>SUM(I35+I46+I66+I87+I94+I114+I140+I159+I169)</f>
        <v>0</v>
      </c>
      <c r="J34" s="201">
        <f>SUM(J35+J46+J66+J87+J94+J114+J140+J159+J169)</f>
        <v>0</v>
      </c>
      <c r="K34" s="202">
        <f>SUM(K35+K46+K66+K87+K94+K114+K140+K159+K169)</f>
        <v>0</v>
      </c>
      <c r="L34" s="201">
        <f>SUM(L35+L46+L66+L87+L94+L114+L140+L159+L169)</f>
        <v>0</v>
      </c>
    </row>
    <row r="35" spans="1:18" ht="16.5" hidden="1" customHeight="1">
      <c r="A35" s="197">
        <v>2</v>
      </c>
      <c r="B35" s="204">
        <v>1</v>
      </c>
      <c r="C35" s="205"/>
      <c r="D35" s="206"/>
      <c r="E35" s="207"/>
      <c r="F35" s="208"/>
      <c r="G35" s="209" t="s">
        <v>253</v>
      </c>
      <c r="H35" s="192">
        <v>2</v>
      </c>
      <c r="I35" s="201">
        <f>SUM(I36+I42)</f>
        <v>0</v>
      </c>
      <c r="J35" s="201">
        <f>SUM(J36+J42)</f>
        <v>0</v>
      </c>
      <c r="K35" s="210">
        <f>SUM(K36+K42)</f>
        <v>0</v>
      </c>
      <c r="L35" s="211">
        <f>SUM(L36+L42)</f>
        <v>0</v>
      </c>
      <c r="M35"/>
    </row>
    <row r="36" spans="1:18" ht="14.25" hidden="1" customHeight="1">
      <c r="A36" s="212">
        <v>2</v>
      </c>
      <c r="B36" s="212">
        <v>1</v>
      </c>
      <c r="C36" s="213">
        <v>1</v>
      </c>
      <c r="D36" s="214"/>
      <c r="E36" s="212"/>
      <c r="F36" s="215"/>
      <c r="G36" s="214" t="s">
        <v>252</v>
      </c>
      <c r="H36" s="192">
        <v>3</v>
      </c>
      <c r="I36" s="201">
        <f>SUM(I37)</f>
        <v>0</v>
      </c>
      <c r="J36" s="201">
        <f>SUM(J37)</f>
        <v>0</v>
      </c>
      <c r="K36" s="202">
        <f>SUM(K37)</f>
        <v>0</v>
      </c>
      <c r="L36" s="201">
        <f>SUM(L37)</f>
        <v>0</v>
      </c>
      <c r="M36"/>
    </row>
    <row r="37" spans="1:18" ht="13.5" hidden="1" customHeight="1">
      <c r="A37" s="216">
        <v>2</v>
      </c>
      <c r="B37" s="212">
        <v>1</v>
      </c>
      <c r="C37" s="213">
        <v>1</v>
      </c>
      <c r="D37" s="214">
        <v>1</v>
      </c>
      <c r="E37" s="212"/>
      <c r="F37" s="215"/>
      <c r="G37" s="214" t="s">
        <v>252</v>
      </c>
      <c r="H37" s="192">
        <v>4</v>
      </c>
      <c r="I37" s="201">
        <f>SUM(I38+I40)</f>
        <v>0</v>
      </c>
      <c r="J37" s="201">
        <f>SUM(J38+J40)</f>
        <v>0</v>
      </c>
      <c r="K37" s="201">
        <f>SUM(K38+K40)</f>
        <v>0</v>
      </c>
      <c r="L37" s="201">
        <f>SUM(L38+L40)</f>
        <v>0</v>
      </c>
      <c r="M37"/>
      <c r="Q37" s="217"/>
    </row>
    <row r="38" spans="1:18" ht="14.25" hidden="1" customHeight="1">
      <c r="A38" s="216">
        <v>2</v>
      </c>
      <c r="B38" s="212">
        <v>1</v>
      </c>
      <c r="C38" s="213">
        <v>1</v>
      </c>
      <c r="D38" s="214">
        <v>1</v>
      </c>
      <c r="E38" s="212">
        <v>1</v>
      </c>
      <c r="F38" s="215"/>
      <c r="G38" s="214" t="s">
        <v>251</v>
      </c>
      <c r="H38" s="192">
        <v>5</v>
      </c>
      <c r="I38" s="202">
        <f>SUM(I39)</f>
        <v>0</v>
      </c>
      <c r="J38" s="202">
        <f>SUM(J39)</f>
        <v>0</v>
      </c>
      <c r="K38" s="202">
        <f>SUM(K39)</f>
        <v>0</v>
      </c>
      <c r="L38" s="202">
        <f>SUM(L39)</f>
        <v>0</v>
      </c>
      <c r="M38"/>
      <c r="Q38" s="217"/>
    </row>
    <row r="39" spans="1:18" ht="14.25" hidden="1" customHeight="1">
      <c r="A39" s="216">
        <v>2</v>
      </c>
      <c r="B39" s="212">
        <v>1</v>
      </c>
      <c r="C39" s="213">
        <v>1</v>
      </c>
      <c r="D39" s="214">
        <v>1</v>
      </c>
      <c r="E39" s="212">
        <v>1</v>
      </c>
      <c r="F39" s="215">
        <v>1</v>
      </c>
      <c r="G39" s="214" t="s">
        <v>251</v>
      </c>
      <c r="H39" s="192">
        <v>6</v>
      </c>
      <c r="I39" s="218">
        <v>0</v>
      </c>
      <c r="J39" s="219">
        <v>0</v>
      </c>
      <c r="K39" s="219">
        <v>0</v>
      </c>
      <c r="L39" s="219">
        <v>0</v>
      </c>
      <c r="M39"/>
      <c r="Q39" s="217"/>
    </row>
    <row r="40" spans="1:18" ht="12.75" hidden="1" customHeight="1">
      <c r="A40" s="216">
        <v>2</v>
      </c>
      <c r="B40" s="212">
        <v>1</v>
      </c>
      <c r="C40" s="213">
        <v>1</v>
      </c>
      <c r="D40" s="214">
        <v>1</v>
      </c>
      <c r="E40" s="212">
        <v>2</v>
      </c>
      <c r="F40" s="215"/>
      <c r="G40" s="214" t="s">
        <v>250</v>
      </c>
      <c r="H40" s="192">
        <v>7</v>
      </c>
      <c r="I40" s="202">
        <f>I41</f>
        <v>0</v>
      </c>
      <c r="J40" s="202">
        <f>J41</f>
        <v>0</v>
      </c>
      <c r="K40" s="202">
        <f>K41</f>
        <v>0</v>
      </c>
      <c r="L40" s="202">
        <f>L41</f>
        <v>0</v>
      </c>
      <c r="M40"/>
      <c r="Q40" s="217"/>
    </row>
    <row r="41" spans="1:18" ht="12.75" hidden="1" customHeight="1">
      <c r="A41" s="216">
        <v>2</v>
      </c>
      <c r="B41" s="212">
        <v>1</v>
      </c>
      <c r="C41" s="213">
        <v>1</v>
      </c>
      <c r="D41" s="214">
        <v>1</v>
      </c>
      <c r="E41" s="212">
        <v>2</v>
      </c>
      <c r="F41" s="215">
        <v>1</v>
      </c>
      <c r="G41" s="214" t="s">
        <v>250</v>
      </c>
      <c r="H41" s="192">
        <v>8</v>
      </c>
      <c r="I41" s="219">
        <v>0</v>
      </c>
      <c r="J41" s="220">
        <v>0</v>
      </c>
      <c r="K41" s="219">
        <v>0</v>
      </c>
      <c r="L41" s="220">
        <v>0</v>
      </c>
      <c r="M41"/>
      <c r="Q41" s="217"/>
    </row>
    <row r="42" spans="1:18" ht="13.5" hidden="1" customHeight="1">
      <c r="A42" s="216">
        <v>2</v>
      </c>
      <c r="B42" s="212">
        <v>1</v>
      </c>
      <c r="C42" s="213">
        <v>2</v>
      </c>
      <c r="D42" s="214"/>
      <c r="E42" s="212"/>
      <c r="F42" s="215"/>
      <c r="G42" s="214" t="s">
        <v>249</v>
      </c>
      <c r="H42" s="192">
        <v>9</v>
      </c>
      <c r="I42" s="202">
        <f t="shared" ref="I42:L44" si="0">I43</f>
        <v>0</v>
      </c>
      <c r="J42" s="201">
        <f t="shared" si="0"/>
        <v>0</v>
      </c>
      <c r="K42" s="202">
        <f t="shared" si="0"/>
        <v>0</v>
      </c>
      <c r="L42" s="201">
        <f t="shared" si="0"/>
        <v>0</v>
      </c>
      <c r="M42"/>
      <c r="Q42" s="217"/>
    </row>
    <row r="43" spans="1:18" hidden="1">
      <c r="A43" s="216">
        <v>2</v>
      </c>
      <c r="B43" s="212">
        <v>1</v>
      </c>
      <c r="C43" s="213">
        <v>2</v>
      </c>
      <c r="D43" s="214">
        <v>1</v>
      </c>
      <c r="E43" s="212"/>
      <c r="F43" s="215"/>
      <c r="G43" s="214" t="s">
        <v>249</v>
      </c>
      <c r="H43" s="192">
        <v>10</v>
      </c>
      <c r="I43" s="202">
        <f t="shared" si="0"/>
        <v>0</v>
      </c>
      <c r="J43" s="201">
        <f t="shared" si="0"/>
        <v>0</v>
      </c>
      <c r="K43" s="201">
        <f t="shared" si="0"/>
        <v>0</v>
      </c>
      <c r="L43" s="201">
        <f t="shared" si="0"/>
        <v>0</v>
      </c>
    </row>
    <row r="44" spans="1:18" ht="13.5" hidden="1" customHeight="1">
      <c r="A44" s="216">
        <v>2</v>
      </c>
      <c r="B44" s="212">
        <v>1</v>
      </c>
      <c r="C44" s="213">
        <v>2</v>
      </c>
      <c r="D44" s="214">
        <v>1</v>
      </c>
      <c r="E44" s="212">
        <v>1</v>
      </c>
      <c r="F44" s="215"/>
      <c r="G44" s="214" t="s">
        <v>249</v>
      </c>
      <c r="H44" s="192">
        <v>11</v>
      </c>
      <c r="I44" s="201">
        <f t="shared" si="0"/>
        <v>0</v>
      </c>
      <c r="J44" s="201">
        <f t="shared" si="0"/>
        <v>0</v>
      </c>
      <c r="K44" s="201">
        <f t="shared" si="0"/>
        <v>0</v>
      </c>
      <c r="L44" s="201">
        <f t="shared" si="0"/>
        <v>0</v>
      </c>
      <c r="M44"/>
      <c r="Q44" s="217"/>
    </row>
    <row r="45" spans="1:18" ht="14.25" hidden="1" customHeight="1">
      <c r="A45" s="216">
        <v>2</v>
      </c>
      <c r="B45" s="212">
        <v>1</v>
      </c>
      <c r="C45" s="213">
        <v>2</v>
      </c>
      <c r="D45" s="214">
        <v>1</v>
      </c>
      <c r="E45" s="212">
        <v>1</v>
      </c>
      <c r="F45" s="215">
        <v>1</v>
      </c>
      <c r="G45" s="214" t="s">
        <v>249</v>
      </c>
      <c r="H45" s="192">
        <v>12</v>
      </c>
      <c r="I45" s="220">
        <v>0</v>
      </c>
      <c r="J45" s="219">
        <v>0</v>
      </c>
      <c r="K45" s="219">
        <v>0</v>
      </c>
      <c r="L45" s="219">
        <v>0</v>
      </c>
      <c r="M45"/>
      <c r="Q45" s="217"/>
    </row>
    <row r="46" spans="1:18" ht="26.25" hidden="1" customHeight="1">
      <c r="A46" s="221">
        <v>2</v>
      </c>
      <c r="B46" s="222">
        <v>2</v>
      </c>
      <c r="C46" s="205"/>
      <c r="D46" s="206"/>
      <c r="E46" s="207"/>
      <c r="F46" s="208"/>
      <c r="G46" s="209" t="s">
        <v>248</v>
      </c>
      <c r="H46" s="192">
        <v>13</v>
      </c>
      <c r="I46" s="223">
        <f t="shared" ref="I46:L48" si="1">I47</f>
        <v>0</v>
      </c>
      <c r="J46" s="224">
        <f t="shared" si="1"/>
        <v>0</v>
      </c>
      <c r="K46" s="223">
        <f t="shared" si="1"/>
        <v>0</v>
      </c>
      <c r="L46" s="223">
        <f t="shared" si="1"/>
        <v>0</v>
      </c>
      <c r="M46"/>
    </row>
    <row r="47" spans="1:18" ht="27" hidden="1" customHeight="1">
      <c r="A47" s="216">
        <v>2</v>
      </c>
      <c r="B47" s="212">
        <v>2</v>
      </c>
      <c r="C47" s="213">
        <v>1</v>
      </c>
      <c r="D47" s="214"/>
      <c r="E47" s="212"/>
      <c r="F47" s="215"/>
      <c r="G47" s="206" t="s">
        <v>248</v>
      </c>
      <c r="H47" s="192">
        <v>14</v>
      </c>
      <c r="I47" s="201">
        <f t="shared" si="1"/>
        <v>0</v>
      </c>
      <c r="J47" s="202">
        <f t="shared" si="1"/>
        <v>0</v>
      </c>
      <c r="K47" s="201">
        <f t="shared" si="1"/>
        <v>0</v>
      </c>
      <c r="L47" s="202">
        <f t="shared" si="1"/>
        <v>0</v>
      </c>
      <c r="M47"/>
      <c r="R47" s="217"/>
    </row>
    <row r="48" spans="1:18" ht="15.75" hidden="1" customHeight="1">
      <c r="A48" s="216">
        <v>2</v>
      </c>
      <c r="B48" s="212">
        <v>2</v>
      </c>
      <c r="C48" s="213">
        <v>1</v>
      </c>
      <c r="D48" s="214">
        <v>1</v>
      </c>
      <c r="E48" s="212"/>
      <c r="F48" s="215"/>
      <c r="G48" s="206" t="s">
        <v>248</v>
      </c>
      <c r="H48" s="192">
        <v>15</v>
      </c>
      <c r="I48" s="201">
        <f t="shared" si="1"/>
        <v>0</v>
      </c>
      <c r="J48" s="202">
        <f t="shared" si="1"/>
        <v>0</v>
      </c>
      <c r="K48" s="211">
        <f t="shared" si="1"/>
        <v>0</v>
      </c>
      <c r="L48" s="211">
        <f t="shared" si="1"/>
        <v>0</v>
      </c>
      <c r="M48"/>
      <c r="Q48" s="217"/>
    </row>
    <row r="49" spans="1:17" ht="24.75" hidden="1" customHeight="1">
      <c r="A49" s="225">
        <v>2</v>
      </c>
      <c r="B49" s="226">
        <v>2</v>
      </c>
      <c r="C49" s="227">
        <v>1</v>
      </c>
      <c r="D49" s="228">
        <v>1</v>
      </c>
      <c r="E49" s="226">
        <v>1</v>
      </c>
      <c r="F49" s="229"/>
      <c r="G49" s="206" t="s">
        <v>248</v>
      </c>
      <c r="H49" s="192">
        <v>16</v>
      </c>
      <c r="I49" s="230">
        <f>SUM(I50:I65)</f>
        <v>0</v>
      </c>
      <c r="J49" s="230">
        <f>SUM(J50:J65)</f>
        <v>0</v>
      </c>
      <c r="K49" s="231">
        <f>SUM(K50:K65)</f>
        <v>0</v>
      </c>
      <c r="L49" s="231">
        <f>SUM(L50:L65)</f>
        <v>0</v>
      </c>
      <c r="M49"/>
      <c r="Q49" s="217"/>
    </row>
    <row r="50" spans="1:17" ht="15.75" hidden="1" customHeight="1">
      <c r="A50" s="216">
        <v>2</v>
      </c>
      <c r="B50" s="212">
        <v>2</v>
      </c>
      <c r="C50" s="213">
        <v>1</v>
      </c>
      <c r="D50" s="214">
        <v>1</v>
      </c>
      <c r="E50" s="212">
        <v>1</v>
      </c>
      <c r="F50" s="232">
        <v>1</v>
      </c>
      <c r="G50" s="214" t="s">
        <v>247</v>
      </c>
      <c r="H50" s="192">
        <v>17</v>
      </c>
      <c r="I50" s="219">
        <v>0</v>
      </c>
      <c r="J50" s="219">
        <v>0</v>
      </c>
      <c r="K50" s="219">
        <v>0</v>
      </c>
      <c r="L50" s="219">
        <v>0</v>
      </c>
      <c r="M50"/>
      <c r="Q50" s="217"/>
    </row>
    <row r="51" spans="1:17" ht="26.25" hidden="1" customHeight="1">
      <c r="A51" s="216">
        <v>2</v>
      </c>
      <c r="B51" s="212">
        <v>2</v>
      </c>
      <c r="C51" s="213">
        <v>1</v>
      </c>
      <c r="D51" s="214">
        <v>1</v>
      </c>
      <c r="E51" s="212">
        <v>1</v>
      </c>
      <c r="F51" s="215">
        <v>2</v>
      </c>
      <c r="G51" s="214" t="s">
        <v>246</v>
      </c>
      <c r="H51" s="192">
        <v>18</v>
      </c>
      <c r="I51" s="219">
        <v>0</v>
      </c>
      <c r="J51" s="219">
        <v>0</v>
      </c>
      <c r="K51" s="219">
        <v>0</v>
      </c>
      <c r="L51" s="219">
        <v>0</v>
      </c>
      <c r="M51"/>
      <c r="Q51" s="217"/>
    </row>
    <row r="52" spans="1:17" ht="26.25" hidden="1" customHeight="1">
      <c r="A52" s="216">
        <v>2</v>
      </c>
      <c r="B52" s="212">
        <v>2</v>
      </c>
      <c r="C52" s="213">
        <v>1</v>
      </c>
      <c r="D52" s="214">
        <v>1</v>
      </c>
      <c r="E52" s="212">
        <v>1</v>
      </c>
      <c r="F52" s="215">
        <v>5</v>
      </c>
      <c r="G52" s="214" t="s">
        <v>245</v>
      </c>
      <c r="H52" s="192">
        <v>19</v>
      </c>
      <c r="I52" s="219">
        <v>0</v>
      </c>
      <c r="J52" s="219">
        <v>0</v>
      </c>
      <c r="K52" s="219">
        <v>0</v>
      </c>
      <c r="L52" s="219">
        <v>0</v>
      </c>
      <c r="M52"/>
      <c r="Q52" s="217"/>
    </row>
    <row r="53" spans="1:17" ht="27" hidden="1" customHeight="1">
      <c r="A53" s="216">
        <v>2</v>
      </c>
      <c r="B53" s="212">
        <v>2</v>
      </c>
      <c r="C53" s="213">
        <v>1</v>
      </c>
      <c r="D53" s="214">
        <v>1</v>
      </c>
      <c r="E53" s="212">
        <v>1</v>
      </c>
      <c r="F53" s="215">
        <v>6</v>
      </c>
      <c r="G53" s="214" t="s">
        <v>244</v>
      </c>
      <c r="H53" s="192">
        <v>20</v>
      </c>
      <c r="I53" s="219">
        <v>0</v>
      </c>
      <c r="J53" s="219">
        <v>0</v>
      </c>
      <c r="K53" s="219">
        <v>0</v>
      </c>
      <c r="L53" s="219">
        <v>0</v>
      </c>
      <c r="M53"/>
      <c r="Q53" s="217"/>
    </row>
    <row r="54" spans="1:17" ht="26.25" hidden="1" customHeight="1">
      <c r="A54" s="233">
        <v>2</v>
      </c>
      <c r="B54" s="207">
        <v>2</v>
      </c>
      <c r="C54" s="205">
        <v>1</v>
      </c>
      <c r="D54" s="206">
        <v>1</v>
      </c>
      <c r="E54" s="207">
        <v>1</v>
      </c>
      <c r="F54" s="208">
        <v>7</v>
      </c>
      <c r="G54" s="206" t="s">
        <v>243</v>
      </c>
      <c r="H54" s="192">
        <v>21</v>
      </c>
      <c r="I54" s="219">
        <v>0</v>
      </c>
      <c r="J54" s="219">
        <v>0</v>
      </c>
      <c r="K54" s="219">
        <v>0</v>
      </c>
      <c r="L54" s="219">
        <v>0</v>
      </c>
      <c r="M54"/>
      <c r="Q54" s="217"/>
    </row>
    <row r="55" spans="1:17" ht="12" hidden="1" customHeight="1">
      <c r="A55" s="216">
        <v>2</v>
      </c>
      <c r="B55" s="212">
        <v>2</v>
      </c>
      <c r="C55" s="213">
        <v>1</v>
      </c>
      <c r="D55" s="214">
        <v>1</v>
      </c>
      <c r="E55" s="212">
        <v>1</v>
      </c>
      <c r="F55" s="215">
        <v>11</v>
      </c>
      <c r="G55" s="214" t="s">
        <v>242</v>
      </c>
      <c r="H55" s="192">
        <v>22</v>
      </c>
      <c r="I55" s="220">
        <v>0</v>
      </c>
      <c r="J55" s="219">
        <v>0</v>
      </c>
      <c r="K55" s="219">
        <v>0</v>
      </c>
      <c r="L55" s="219">
        <v>0</v>
      </c>
      <c r="M55"/>
      <c r="Q55" s="217"/>
    </row>
    <row r="56" spans="1:17" ht="15.75" hidden="1" customHeight="1">
      <c r="A56" s="225">
        <v>2</v>
      </c>
      <c r="B56" s="234">
        <v>2</v>
      </c>
      <c r="C56" s="235">
        <v>1</v>
      </c>
      <c r="D56" s="235">
        <v>1</v>
      </c>
      <c r="E56" s="235">
        <v>1</v>
      </c>
      <c r="F56" s="236">
        <v>12</v>
      </c>
      <c r="G56" s="237" t="s">
        <v>241</v>
      </c>
      <c r="H56" s="192">
        <v>23</v>
      </c>
      <c r="I56" s="238">
        <v>0</v>
      </c>
      <c r="J56" s="219">
        <v>0</v>
      </c>
      <c r="K56" s="219">
        <v>0</v>
      </c>
      <c r="L56" s="219">
        <v>0</v>
      </c>
      <c r="M56"/>
      <c r="Q56" s="217"/>
    </row>
    <row r="57" spans="1:17" ht="25.5" hidden="1" customHeight="1">
      <c r="A57" s="216">
        <v>2</v>
      </c>
      <c r="B57" s="212">
        <v>2</v>
      </c>
      <c r="C57" s="213">
        <v>1</v>
      </c>
      <c r="D57" s="213">
        <v>1</v>
      </c>
      <c r="E57" s="213">
        <v>1</v>
      </c>
      <c r="F57" s="215">
        <v>14</v>
      </c>
      <c r="G57" s="239" t="s">
        <v>240</v>
      </c>
      <c r="H57" s="192">
        <v>24</v>
      </c>
      <c r="I57" s="220">
        <v>0</v>
      </c>
      <c r="J57" s="220">
        <v>0</v>
      </c>
      <c r="K57" s="220">
        <v>0</v>
      </c>
      <c r="L57" s="220">
        <v>0</v>
      </c>
      <c r="M57"/>
      <c r="Q57" s="217"/>
    </row>
    <row r="58" spans="1:17" ht="27.75" hidden="1" customHeight="1">
      <c r="A58" s="216">
        <v>2</v>
      </c>
      <c r="B58" s="212">
        <v>2</v>
      </c>
      <c r="C58" s="213">
        <v>1</v>
      </c>
      <c r="D58" s="213">
        <v>1</v>
      </c>
      <c r="E58" s="213">
        <v>1</v>
      </c>
      <c r="F58" s="215">
        <v>15</v>
      </c>
      <c r="G58" s="214" t="s">
        <v>239</v>
      </c>
      <c r="H58" s="192">
        <v>25</v>
      </c>
      <c r="I58" s="220">
        <v>0</v>
      </c>
      <c r="J58" s="219">
        <v>0</v>
      </c>
      <c r="K58" s="219">
        <v>0</v>
      </c>
      <c r="L58" s="219">
        <v>0</v>
      </c>
      <c r="M58"/>
      <c r="Q58" s="217"/>
    </row>
    <row r="59" spans="1:17" ht="15.75" hidden="1" customHeight="1">
      <c r="A59" s="216">
        <v>2</v>
      </c>
      <c r="B59" s="212">
        <v>2</v>
      </c>
      <c r="C59" s="213">
        <v>1</v>
      </c>
      <c r="D59" s="213">
        <v>1</v>
      </c>
      <c r="E59" s="213">
        <v>1</v>
      </c>
      <c r="F59" s="215">
        <v>16</v>
      </c>
      <c r="G59" s="214" t="s">
        <v>238</v>
      </c>
      <c r="H59" s="192">
        <v>26</v>
      </c>
      <c r="I59" s="220">
        <v>0</v>
      </c>
      <c r="J59" s="219">
        <v>0</v>
      </c>
      <c r="K59" s="219">
        <v>0</v>
      </c>
      <c r="L59" s="219">
        <v>0</v>
      </c>
      <c r="M59"/>
      <c r="Q59" s="217"/>
    </row>
    <row r="60" spans="1:17" ht="27.75" hidden="1" customHeight="1">
      <c r="A60" s="216">
        <v>2</v>
      </c>
      <c r="B60" s="212">
        <v>2</v>
      </c>
      <c r="C60" s="213">
        <v>1</v>
      </c>
      <c r="D60" s="213">
        <v>1</v>
      </c>
      <c r="E60" s="213">
        <v>1</v>
      </c>
      <c r="F60" s="215">
        <v>17</v>
      </c>
      <c r="G60" s="214" t="s">
        <v>237</v>
      </c>
      <c r="H60" s="192">
        <v>27</v>
      </c>
      <c r="I60" s="220">
        <v>0</v>
      </c>
      <c r="J60" s="220">
        <v>0</v>
      </c>
      <c r="K60" s="220">
        <v>0</v>
      </c>
      <c r="L60" s="220">
        <v>0</v>
      </c>
      <c r="M60"/>
      <c r="Q60" s="217"/>
    </row>
    <row r="61" spans="1:17" ht="14.25" hidden="1" customHeight="1">
      <c r="A61" s="216">
        <v>2</v>
      </c>
      <c r="B61" s="212">
        <v>2</v>
      </c>
      <c r="C61" s="213">
        <v>1</v>
      </c>
      <c r="D61" s="213">
        <v>1</v>
      </c>
      <c r="E61" s="213">
        <v>1</v>
      </c>
      <c r="F61" s="215">
        <v>20</v>
      </c>
      <c r="G61" s="214" t="s">
        <v>236</v>
      </c>
      <c r="H61" s="192">
        <v>28</v>
      </c>
      <c r="I61" s="220">
        <v>0</v>
      </c>
      <c r="J61" s="219">
        <v>0</v>
      </c>
      <c r="K61" s="219">
        <v>0</v>
      </c>
      <c r="L61" s="219">
        <v>0</v>
      </c>
      <c r="M61"/>
      <c r="Q61" s="217"/>
    </row>
    <row r="62" spans="1:17" ht="27.75" hidden="1" customHeight="1">
      <c r="A62" s="216">
        <v>2</v>
      </c>
      <c r="B62" s="212">
        <v>2</v>
      </c>
      <c r="C62" s="213">
        <v>1</v>
      </c>
      <c r="D62" s="213">
        <v>1</v>
      </c>
      <c r="E62" s="213">
        <v>1</v>
      </c>
      <c r="F62" s="215">
        <v>21</v>
      </c>
      <c r="G62" s="214" t="s">
        <v>235</v>
      </c>
      <c r="H62" s="192">
        <v>29</v>
      </c>
      <c r="I62" s="220">
        <v>0</v>
      </c>
      <c r="J62" s="219">
        <v>0</v>
      </c>
      <c r="K62" s="219">
        <v>0</v>
      </c>
      <c r="L62" s="219">
        <v>0</v>
      </c>
      <c r="M62"/>
      <c r="Q62" s="217"/>
    </row>
    <row r="63" spans="1:17" ht="12" hidden="1" customHeight="1">
      <c r="A63" s="216">
        <v>2</v>
      </c>
      <c r="B63" s="212">
        <v>2</v>
      </c>
      <c r="C63" s="213">
        <v>1</v>
      </c>
      <c r="D63" s="213">
        <v>1</v>
      </c>
      <c r="E63" s="213">
        <v>1</v>
      </c>
      <c r="F63" s="215">
        <v>22</v>
      </c>
      <c r="G63" s="214" t="s">
        <v>234</v>
      </c>
      <c r="H63" s="192">
        <v>30</v>
      </c>
      <c r="I63" s="220">
        <v>0</v>
      </c>
      <c r="J63" s="219">
        <v>0</v>
      </c>
      <c r="K63" s="219">
        <v>0</v>
      </c>
      <c r="L63" s="219">
        <v>0</v>
      </c>
      <c r="M63"/>
      <c r="Q63" s="217"/>
    </row>
    <row r="64" spans="1:17" ht="12" hidden="1" customHeight="1">
      <c r="A64" s="216">
        <v>2</v>
      </c>
      <c r="B64" s="212">
        <v>2</v>
      </c>
      <c r="C64" s="213">
        <v>1</v>
      </c>
      <c r="D64" s="213">
        <v>1</v>
      </c>
      <c r="E64" s="213">
        <v>1</v>
      </c>
      <c r="F64" s="215">
        <v>23</v>
      </c>
      <c r="G64" s="214" t="s">
        <v>233</v>
      </c>
      <c r="H64" s="192">
        <v>31</v>
      </c>
      <c r="I64" s="220">
        <v>0</v>
      </c>
      <c r="J64" s="219">
        <v>0</v>
      </c>
      <c r="K64" s="219">
        <v>0</v>
      </c>
      <c r="L64" s="219">
        <v>0</v>
      </c>
      <c r="M64"/>
      <c r="Q64" s="217"/>
    </row>
    <row r="65" spans="1:18" ht="15" hidden="1" customHeight="1">
      <c r="A65" s="216">
        <v>2</v>
      </c>
      <c r="B65" s="212">
        <v>2</v>
      </c>
      <c r="C65" s="213">
        <v>1</v>
      </c>
      <c r="D65" s="213">
        <v>1</v>
      </c>
      <c r="E65" s="213">
        <v>1</v>
      </c>
      <c r="F65" s="215">
        <v>30</v>
      </c>
      <c r="G65" s="214" t="s">
        <v>232</v>
      </c>
      <c r="H65" s="192">
        <v>32</v>
      </c>
      <c r="I65" s="220">
        <v>0</v>
      </c>
      <c r="J65" s="219">
        <v>0</v>
      </c>
      <c r="K65" s="219">
        <v>0</v>
      </c>
      <c r="L65" s="219">
        <v>0</v>
      </c>
      <c r="M65"/>
      <c r="Q65" s="217"/>
    </row>
    <row r="66" spans="1:18" ht="14.25" hidden="1" customHeight="1">
      <c r="A66" s="240">
        <v>2</v>
      </c>
      <c r="B66" s="241">
        <v>3</v>
      </c>
      <c r="C66" s="204"/>
      <c r="D66" s="205"/>
      <c r="E66" s="205"/>
      <c r="F66" s="208"/>
      <c r="G66" s="242" t="s">
        <v>231</v>
      </c>
      <c r="H66" s="192">
        <v>33</v>
      </c>
      <c r="I66" s="223">
        <f>I67</f>
        <v>0</v>
      </c>
      <c r="J66" s="223">
        <f>J67</f>
        <v>0</v>
      </c>
      <c r="K66" s="223">
        <f>K67</f>
        <v>0</v>
      </c>
      <c r="L66" s="223">
        <f>L67</f>
        <v>0</v>
      </c>
      <c r="M66"/>
    </row>
    <row r="67" spans="1:18" ht="13.5" hidden="1" customHeight="1">
      <c r="A67" s="216">
        <v>2</v>
      </c>
      <c r="B67" s="212">
        <v>3</v>
      </c>
      <c r="C67" s="213">
        <v>1</v>
      </c>
      <c r="D67" s="213"/>
      <c r="E67" s="213"/>
      <c r="F67" s="215"/>
      <c r="G67" s="214" t="s">
        <v>230</v>
      </c>
      <c r="H67" s="192">
        <v>34</v>
      </c>
      <c r="I67" s="201">
        <f>SUM(I68+I73+I78)</f>
        <v>0</v>
      </c>
      <c r="J67" s="243">
        <f>SUM(J68+J73+J78)</f>
        <v>0</v>
      </c>
      <c r="K67" s="202">
        <f>SUM(K68+K73+K78)</f>
        <v>0</v>
      </c>
      <c r="L67" s="201">
        <f>SUM(L68+L73+L78)</f>
        <v>0</v>
      </c>
      <c r="M67"/>
      <c r="R67" s="217"/>
    </row>
    <row r="68" spans="1:18" ht="15" hidden="1" customHeight="1">
      <c r="A68" s="216">
        <v>2</v>
      </c>
      <c r="B68" s="212">
        <v>3</v>
      </c>
      <c r="C68" s="213">
        <v>1</v>
      </c>
      <c r="D68" s="213">
        <v>1</v>
      </c>
      <c r="E68" s="213"/>
      <c r="F68" s="215"/>
      <c r="G68" s="214" t="s">
        <v>229</v>
      </c>
      <c r="H68" s="192">
        <v>35</v>
      </c>
      <c r="I68" s="201">
        <f>I69</f>
        <v>0</v>
      </c>
      <c r="J68" s="243">
        <f>J69</f>
        <v>0</v>
      </c>
      <c r="K68" s="202">
        <f>K69</f>
        <v>0</v>
      </c>
      <c r="L68" s="201">
        <f>L69</f>
        <v>0</v>
      </c>
      <c r="M68"/>
      <c r="Q68" s="217"/>
    </row>
    <row r="69" spans="1:18" ht="13.5" hidden="1" customHeight="1">
      <c r="A69" s="216">
        <v>2</v>
      </c>
      <c r="B69" s="212">
        <v>3</v>
      </c>
      <c r="C69" s="213">
        <v>1</v>
      </c>
      <c r="D69" s="213">
        <v>1</v>
      </c>
      <c r="E69" s="213">
        <v>1</v>
      </c>
      <c r="F69" s="215"/>
      <c r="G69" s="214" t="s">
        <v>229</v>
      </c>
      <c r="H69" s="192">
        <v>36</v>
      </c>
      <c r="I69" s="201">
        <f>SUM(I70:I72)</f>
        <v>0</v>
      </c>
      <c r="J69" s="243">
        <f>SUM(J70:J72)</f>
        <v>0</v>
      </c>
      <c r="K69" s="202">
        <f>SUM(K70:K72)</f>
        <v>0</v>
      </c>
      <c r="L69" s="201">
        <f>SUM(L70:L72)</f>
        <v>0</v>
      </c>
      <c r="M69"/>
      <c r="Q69" s="217"/>
    </row>
    <row r="70" spans="1:18" s="244" customFormat="1" ht="25.5" hidden="1" customHeight="1">
      <c r="A70" s="216">
        <v>2</v>
      </c>
      <c r="B70" s="212">
        <v>3</v>
      </c>
      <c r="C70" s="213">
        <v>1</v>
      </c>
      <c r="D70" s="213">
        <v>1</v>
      </c>
      <c r="E70" s="213">
        <v>1</v>
      </c>
      <c r="F70" s="215">
        <v>1</v>
      </c>
      <c r="G70" s="214" t="s">
        <v>227</v>
      </c>
      <c r="H70" s="192">
        <v>37</v>
      </c>
      <c r="I70" s="220">
        <v>0</v>
      </c>
      <c r="J70" s="220">
        <v>0</v>
      </c>
      <c r="K70" s="220">
        <v>0</v>
      </c>
      <c r="L70" s="220">
        <v>0</v>
      </c>
      <c r="Q70" s="217"/>
      <c r="R70" s="133"/>
    </row>
    <row r="71" spans="1:18" ht="19.5" hidden="1" customHeight="1">
      <c r="A71" s="216">
        <v>2</v>
      </c>
      <c r="B71" s="207">
        <v>3</v>
      </c>
      <c r="C71" s="205">
        <v>1</v>
      </c>
      <c r="D71" s="205">
        <v>1</v>
      </c>
      <c r="E71" s="205">
        <v>1</v>
      </c>
      <c r="F71" s="208">
        <v>2</v>
      </c>
      <c r="G71" s="206" t="s">
        <v>226</v>
      </c>
      <c r="H71" s="192">
        <v>38</v>
      </c>
      <c r="I71" s="218">
        <v>0</v>
      </c>
      <c r="J71" s="218">
        <v>0</v>
      </c>
      <c r="K71" s="218">
        <v>0</v>
      </c>
      <c r="L71" s="218">
        <v>0</v>
      </c>
      <c r="M71"/>
      <c r="Q71" s="217"/>
    </row>
    <row r="72" spans="1:18" ht="16.5" hidden="1" customHeight="1">
      <c r="A72" s="212">
        <v>2</v>
      </c>
      <c r="B72" s="213">
        <v>3</v>
      </c>
      <c r="C72" s="213">
        <v>1</v>
      </c>
      <c r="D72" s="213">
        <v>1</v>
      </c>
      <c r="E72" s="213">
        <v>1</v>
      </c>
      <c r="F72" s="215">
        <v>3</v>
      </c>
      <c r="G72" s="214" t="s">
        <v>225</v>
      </c>
      <c r="H72" s="192">
        <v>39</v>
      </c>
      <c r="I72" s="220">
        <v>0</v>
      </c>
      <c r="J72" s="220">
        <v>0</v>
      </c>
      <c r="K72" s="220">
        <v>0</v>
      </c>
      <c r="L72" s="220">
        <v>0</v>
      </c>
      <c r="M72"/>
      <c r="Q72" s="217"/>
    </row>
    <row r="73" spans="1:18" ht="29.25" hidden="1" customHeight="1">
      <c r="A73" s="207">
        <v>2</v>
      </c>
      <c r="B73" s="205">
        <v>3</v>
      </c>
      <c r="C73" s="205">
        <v>1</v>
      </c>
      <c r="D73" s="205">
        <v>2</v>
      </c>
      <c r="E73" s="205"/>
      <c r="F73" s="208"/>
      <c r="G73" s="206" t="s">
        <v>228</v>
      </c>
      <c r="H73" s="192">
        <v>40</v>
      </c>
      <c r="I73" s="223">
        <f>I74</f>
        <v>0</v>
      </c>
      <c r="J73" s="245">
        <f>J74</f>
        <v>0</v>
      </c>
      <c r="K73" s="224">
        <f>K74</f>
        <v>0</v>
      </c>
      <c r="L73" s="224">
        <f>L74</f>
        <v>0</v>
      </c>
      <c r="M73"/>
      <c r="Q73" s="217"/>
    </row>
    <row r="74" spans="1:18" ht="27" hidden="1" customHeight="1">
      <c r="A74" s="226">
        <v>2</v>
      </c>
      <c r="B74" s="227">
        <v>3</v>
      </c>
      <c r="C74" s="227">
        <v>1</v>
      </c>
      <c r="D74" s="227">
        <v>2</v>
      </c>
      <c r="E74" s="227">
        <v>1</v>
      </c>
      <c r="F74" s="229"/>
      <c r="G74" s="206" t="s">
        <v>228</v>
      </c>
      <c r="H74" s="192">
        <v>41</v>
      </c>
      <c r="I74" s="211">
        <f>SUM(I75:I77)</f>
        <v>0</v>
      </c>
      <c r="J74" s="246">
        <f>SUM(J75:J77)</f>
        <v>0</v>
      </c>
      <c r="K74" s="210">
        <f>SUM(K75:K77)</f>
        <v>0</v>
      </c>
      <c r="L74" s="202">
        <f>SUM(L75:L77)</f>
        <v>0</v>
      </c>
      <c r="M74"/>
      <c r="Q74" s="217"/>
    </row>
    <row r="75" spans="1:18" s="244" customFormat="1" ht="27" hidden="1" customHeight="1">
      <c r="A75" s="212">
        <v>2</v>
      </c>
      <c r="B75" s="213">
        <v>3</v>
      </c>
      <c r="C75" s="213">
        <v>1</v>
      </c>
      <c r="D75" s="213">
        <v>2</v>
      </c>
      <c r="E75" s="213">
        <v>1</v>
      </c>
      <c r="F75" s="215">
        <v>1</v>
      </c>
      <c r="G75" s="216" t="s">
        <v>227</v>
      </c>
      <c r="H75" s="192">
        <v>42</v>
      </c>
      <c r="I75" s="220">
        <v>0</v>
      </c>
      <c r="J75" s="220">
        <v>0</v>
      </c>
      <c r="K75" s="220">
        <v>0</v>
      </c>
      <c r="L75" s="220">
        <v>0</v>
      </c>
      <c r="Q75" s="217"/>
      <c r="R75" s="133"/>
    </row>
    <row r="76" spans="1:18" ht="16.5" hidden="1" customHeight="1">
      <c r="A76" s="212">
        <v>2</v>
      </c>
      <c r="B76" s="213">
        <v>3</v>
      </c>
      <c r="C76" s="213">
        <v>1</v>
      </c>
      <c r="D76" s="213">
        <v>2</v>
      </c>
      <c r="E76" s="213">
        <v>1</v>
      </c>
      <c r="F76" s="215">
        <v>2</v>
      </c>
      <c r="G76" s="216" t="s">
        <v>226</v>
      </c>
      <c r="H76" s="192">
        <v>43</v>
      </c>
      <c r="I76" s="220">
        <v>0</v>
      </c>
      <c r="J76" s="220">
        <v>0</v>
      </c>
      <c r="K76" s="220">
        <v>0</v>
      </c>
      <c r="L76" s="220">
        <v>0</v>
      </c>
      <c r="M76"/>
      <c r="Q76" s="217"/>
    </row>
    <row r="77" spans="1:18" ht="15" hidden="1" customHeight="1">
      <c r="A77" s="212">
        <v>2</v>
      </c>
      <c r="B77" s="213">
        <v>3</v>
      </c>
      <c r="C77" s="213">
        <v>1</v>
      </c>
      <c r="D77" s="213">
        <v>2</v>
      </c>
      <c r="E77" s="213">
        <v>1</v>
      </c>
      <c r="F77" s="215">
        <v>3</v>
      </c>
      <c r="G77" s="216" t="s">
        <v>225</v>
      </c>
      <c r="H77" s="192">
        <v>44</v>
      </c>
      <c r="I77" s="220">
        <v>0</v>
      </c>
      <c r="J77" s="220">
        <v>0</v>
      </c>
      <c r="K77" s="220">
        <v>0</v>
      </c>
      <c r="L77" s="220">
        <v>0</v>
      </c>
      <c r="M77"/>
      <c r="Q77" s="217"/>
    </row>
    <row r="78" spans="1:18" ht="27.75" hidden="1" customHeight="1">
      <c r="A78" s="212">
        <v>2</v>
      </c>
      <c r="B78" s="213">
        <v>3</v>
      </c>
      <c r="C78" s="213">
        <v>1</v>
      </c>
      <c r="D78" s="213">
        <v>3</v>
      </c>
      <c r="E78" s="213"/>
      <c r="F78" s="215"/>
      <c r="G78" s="216" t="s">
        <v>224</v>
      </c>
      <c r="H78" s="192">
        <v>45</v>
      </c>
      <c r="I78" s="201">
        <f>I79</f>
        <v>0</v>
      </c>
      <c r="J78" s="243">
        <f>J79</f>
        <v>0</v>
      </c>
      <c r="K78" s="202">
        <f>K79</f>
        <v>0</v>
      </c>
      <c r="L78" s="202">
        <f>L79</f>
        <v>0</v>
      </c>
      <c r="M78"/>
      <c r="Q78" s="217"/>
    </row>
    <row r="79" spans="1:18" ht="26.25" hidden="1" customHeight="1">
      <c r="A79" s="212">
        <v>2</v>
      </c>
      <c r="B79" s="213">
        <v>3</v>
      </c>
      <c r="C79" s="213">
        <v>1</v>
      </c>
      <c r="D79" s="213">
        <v>3</v>
      </c>
      <c r="E79" s="213">
        <v>1</v>
      </c>
      <c r="F79" s="215"/>
      <c r="G79" s="216" t="s">
        <v>223</v>
      </c>
      <c r="H79" s="192">
        <v>46</v>
      </c>
      <c r="I79" s="201">
        <f>SUM(I80:I82)</f>
        <v>0</v>
      </c>
      <c r="J79" s="243">
        <f>SUM(J80:J82)</f>
        <v>0</v>
      </c>
      <c r="K79" s="202">
        <f>SUM(K80:K82)</f>
        <v>0</v>
      </c>
      <c r="L79" s="202">
        <f>SUM(L80:L82)</f>
        <v>0</v>
      </c>
      <c r="M79"/>
      <c r="Q79" s="217"/>
    </row>
    <row r="80" spans="1:18" ht="15" hidden="1" customHeight="1">
      <c r="A80" s="207">
        <v>2</v>
      </c>
      <c r="B80" s="205">
        <v>3</v>
      </c>
      <c r="C80" s="205">
        <v>1</v>
      </c>
      <c r="D80" s="205">
        <v>3</v>
      </c>
      <c r="E80" s="205">
        <v>1</v>
      </c>
      <c r="F80" s="208">
        <v>1</v>
      </c>
      <c r="G80" s="233" t="s">
        <v>222</v>
      </c>
      <c r="H80" s="192">
        <v>47</v>
      </c>
      <c r="I80" s="218">
        <v>0</v>
      </c>
      <c r="J80" s="218">
        <v>0</v>
      </c>
      <c r="K80" s="218">
        <v>0</v>
      </c>
      <c r="L80" s="218">
        <v>0</v>
      </c>
      <c r="M80"/>
      <c r="Q80" s="217"/>
    </row>
    <row r="81" spans="1:17" ht="16.5" hidden="1" customHeight="1">
      <c r="A81" s="212">
        <v>2</v>
      </c>
      <c r="B81" s="213">
        <v>3</v>
      </c>
      <c r="C81" s="213">
        <v>1</v>
      </c>
      <c r="D81" s="213">
        <v>3</v>
      </c>
      <c r="E81" s="213">
        <v>1</v>
      </c>
      <c r="F81" s="215">
        <v>2</v>
      </c>
      <c r="G81" s="216" t="s">
        <v>221</v>
      </c>
      <c r="H81" s="192">
        <v>48</v>
      </c>
      <c r="I81" s="220">
        <v>0</v>
      </c>
      <c r="J81" s="220">
        <v>0</v>
      </c>
      <c r="K81" s="220">
        <v>0</v>
      </c>
      <c r="L81" s="220">
        <v>0</v>
      </c>
      <c r="M81"/>
      <c r="Q81" s="217"/>
    </row>
    <row r="82" spans="1:17" ht="17.25" hidden="1" customHeight="1">
      <c r="A82" s="207">
        <v>2</v>
      </c>
      <c r="B82" s="205">
        <v>3</v>
      </c>
      <c r="C82" s="205">
        <v>1</v>
      </c>
      <c r="D82" s="205">
        <v>3</v>
      </c>
      <c r="E82" s="205">
        <v>1</v>
      </c>
      <c r="F82" s="208">
        <v>3</v>
      </c>
      <c r="G82" s="233" t="s">
        <v>220</v>
      </c>
      <c r="H82" s="192">
        <v>49</v>
      </c>
      <c r="I82" s="218">
        <v>0</v>
      </c>
      <c r="J82" s="218">
        <v>0</v>
      </c>
      <c r="K82" s="218">
        <v>0</v>
      </c>
      <c r="L82" s="218">
        <v>0</v>
      </c>
      <c r="M82"/>
      <c r="Q82" s="217"/>
    </row>
    <row r="83" spans="1:17" ht="12.75" hidden="1" customHeight="1">
      <c r="A83" s="207">
        <v>2</v>
      </c>
      <c r="B83" s="205">
        <v>3</v>
      </c>
      <c r="C83" s="205">
        <v>2</v>
      </c>
      <c r="D83" s="205"/>
      <c r="E83" s="205"/>
      <c r="F83" s="208"/>
      <c r="G83" s="233" t="s">
        <v>219</v>
      </c>
      <c r="H83" s="192">
        <v>50</v>
      </c>
      <c r="I83" s="201">
        <f t="shared" ref="I83:L84" si="2">I84</f>
        <v>0</v>
      </c>
      <c r="J83" s="201">
        <f t="shared" si="2"/>
        <v>0</v>
      </c>
      <c r="K83" s="201">
        <f t="shared" si="2"/>
        <v>0</v>
      </c>
      <c r="L83" s="201">
        <f t="shared" si="2"/>
        <v>0</v>
      </c>
      <c r="M83"/>
    </row>
    <row r="84" spans="1:17" ht="12" hidden="1" customHeight="1">
      <c r="A84" s="207">
        <v>2</v>
      </c>
      <c r="B84" s="205">
        <v>3</v>
      </c>
      <c r="C84" s="205">
        <v>2</v>
      </c>
      <c r="D84" s="205">
        <v>1</v>
      </c>
      <c r="E84" s="205"/>
      <c r="F84" s="208"/>
      <c r="G84" s="233" t="s">
        <v>219</v>
      </c>
      <c r="H84" s="192">
        <v>51</v>
      </c>
      <c r="I84" s="201">
        <f t="shared" si="2"/>
        <v>0</v>
      </c>
      <c r="J84" s="201">
        <f t="shared" si="2"/>
        <v>0</v>
      </c>
      <c r="K84" s="201">
        <f t="shared" si="2"/>
        <v>0</v>
      </c>
      <c r="L84" s="201">
        <f t="shared" si="2"/>
        <v>0</v>
      </c>
      <c r="M84"/>
    </row>
    <row r="85" spans="1:17" ht="15.75" hidden="1" customHeight="1">
      <c r="A85" s="207">
        <v>2</v>
      </c>
      <c r="B85" s="205">
        <v>3</v>
      </c>
      <c r="C85" s="205">
        <v>2</v>
      </c>
      <c r="D85" s="205">
        <v>1</v>
      </c>
      <c r="E85" s="205">
        <v>1</v>
      </c>
      <c r="F85" s="208"/>
      <c r="G85" s="233" t="s">
        <v>219</v>
      </c>
      <c r="H85" s="192">
        <v>52</v>
      </c>
      <c r="I85" s="201">
        <f>SUM(I86)</f>
        <v>0</v>
      </c>
      <c r="J85" s="201">
        <f>SUM(J86)</f>
        <v>0</v>
      </c>
      <c r="K85" s="201">
        <f>SUM(K86)</f>
        <v>0</v>
      </c>
      <c r="L85" s="201">
        <f>SUM(L86)</f>
        <v>0</v>
      </c>
      <c r="M85"/>
    </row>
    <row r="86" spans="1:17" ht="13.5" hidden="1" customHeight="1">
      <c r="A86" s="207">
        <v>2</v>
      </c>
      <c r="B86" s="205">
        <v>3</v>
      </c>
      <c r="C86" s="205">
        <v>2</v>
      </c>
      <c r="D86" s="205">
        <v>1</v>
      </c>
      <c r="E86" s="205">
        <v>1</v>
      </c>
      <c r="F86" s="208">
        <v>1</v>
      </c>
      <c r="G86" s="233" t="s">
        <v>219</v>
      </c>
      <c r="H86" s="192">
        <v>53</v>
      </c>
      <c r="I86" s="220">
        <v>0</v>
      </c>
      <c r="J86" s="220">
        <v>0</v>
      </c>
      <c r="K86" s="220">
        <v>0</v>
      </c>
      <c r="L86" s="220">
        <v>0</v>
      </c>
      <c r="M86"/>
    </row>
    <row r="87" spans="1:17" ht="16.5" hidden="1" customHeight="1">
      <c r="A87" s="197">
        <v>2</v>
      </c>
      <c r="B87" s="198">
        <v>4</v>
      </c>
      <c r="C87" s="198"/>
      <c r="D87" s="198"/>
      <c r="E87" s="198"/>
      <c r="F87" s="200"/>
      <c r="G87" s="247" t="s">
        <v>218</v>
      </c>
      <c r="H87" s="192">
        <v>54</v>
      </c>
      <c r="I87" s="201">
        <f t="shared" ref="I87:L89" si="3">I88</f>
        <v>0</v>
      </c>
      <c r="J87" s="243">
        <f t="shared" si="3"/>
        <v>0</v>
      </c>
      <c r="K87" s="202">
        <f t="shared" si="3"/>
        <v>0</v>
      </c>
      <c r="L87" s="202">
        <f t="shared" si="3"/>
        <v>0</v>
      </c>
      <c r="M87"/>
    </row>
    <row r="88" spans="1:17" ht="15.75" hidden="1" customHeight="1">
      <c r="A88" s="212">
        <v>2</v>
      </c>
      <c r="B88" s="213">
        <v>4</v>
      </c>
      <c r="C88" s="213">
        <v>1</v>
      </c>
      <c r="D88" s="213"/>
      <c r="E88" s="213"/>
      <c r="F88" s="215"/>
      <c r="G88" s="216" t="s">
        <v>217</v>
      </c>
      <c r="H88" s="192">
        <v>55</v>
      </c>
      <c r="I88" s="201">
        <f t="shared" si="3"/>
        <v>0</v>
      </c>
      <c r="J88" s="243">
        <f t="shared" si="3"/>
        <v>0</v>
      </c>
      <c r="K88" s="202">
        <f t="shared" si="3"/>
        <v>0</v>
      </c>
      <c r="L88" s="202">
        <f t="shared" si="3"/>
        <v>0</v>
      </c>
      <c r="M88"/>
    </row>
    <row r="89" spans="1:17" ht="17.25" hidden="1" customHeight="1">
      <c r="A89" s="212">
        <v>2</v>
      </c>
      <c r="B89" s="213">
        <v>4</v>
      </c>
      <c r="C89" s="213">
        <v>1</v>
      </c>
      <c r="D89" s="213">
        <v>1</v>
      </c>
      <c r="E89" s="213"/>
      <c r="F89" s="215"/>
      <c r="G89" s="216" t="s">
        <v>217</v>
      </c>
      <c r="H89" s="192">
        <v>56</v>
      </c>
      <c r="I89" s="201">
        <f t="shared" si="3"/>
        <v>0</v>
      </c>
      <c r="J89" s="243">
        <f t="shared" si="3"/>
        <v>0</v>
      </c>
      <c r="K89" s="202">
        <f t="shared" si="3"/>
        <v>0</v>
      </c>
      <c r="L89" s="202">
        <f t="shared" si="3"/>
        <v>0</v>
      </c>
      <c r="M89"/>
    </row>
    <row r="90" spans="1:17" ht="18" hidden="1" customHeight="1">
      <c r="A90" s="212">
        <v>2</v>
      </c>
      <c r="B90" s="213">
        <v>4</v>
      </c>
      <c r="C90" s="213">
        <v>1</v>
      </c>
      <c r="D90" s="213">
        <v>1</v>
      </c>
      <c r="E90" s="213">
        <v>1</v>
      </c>
      <c r="F90" s="215"/>
      <c r="G90" s="216" t="s">
        <v>217</v>
      </c>
      <c r="H90" s="192">
        <v>57</v>
      </c>
      <c r="I90" s="201">
        <f>SUM(I91:I93)</f>
        <v>0</v>
      </c>
      <c r="J90" s="243">
        <f>SUM(J91:J93)</f>
        <v>0</v>
      </c>
      <c r="K90" s="202">
        <f>SUM(K91:K93)</f>
        <v>0</v>
      </c>
      <c r="L90" s="202">
        <f>SUM(L91:L93)</f>
        <v>0</v>
      </c>
      <c r="M90"/>
    </row>
    <row r="91" spans="1:17" ht="14.25" hidden="1" customHeight="1">
      <c r="A91" s="212">
        <v>2</v>
      </c>
      <c r="B91" s="213">
        <v>4</v>
      </c>
      <c r="C91" s="213">
        <v>1</v>
      </c>
      <c r="D91" s="213">
        <v>1</v>
      </c>
      <c r="E91" s="213">
        <v>1</v>
      </c>
      <c r="F91" s="215">
        <v>1</v>
      </c>
      <c r="G91" s="216" t="s">
        <v>216</v>
      </c>
      <c r="H91" s="192">
        <v>58</v>
      </c>
      <c r="I91" s="220">
        <v>0</v>
      </c>
      <c r="J91" s="220">
        <v>0</v>
      </c>
      <c r="K91" s="220">
        <v>0</v>
      </c>
      <c r="L91" s="220">
        <v>0</v>
      </c>
      <c r="M91"/>
    </row>
    <row r="92" spans="1:17" ht="13.5" hidden="1" customHeight="1">
      <c r="A92" s="212">
        <v>2</v>
      </c>
      <c r="B92" s="212">
        <v>4</v>
      </c>
      <c r="C92" s="212">
        <v>1</v>
      </c>
      <c r="D92" s="213">
        <v>1</v>
      </c>
      <c r="E92" s="213">
        <v>1</v>
      </c>
      <c r="F92" s="248">
        <v>2</v>
      </c>
      <c r="G92" s="214" t="s">
        <v>215</v>
      </c>
      <c r="H92" s="192">
        <v>59</v>
      </c>
      <c r="I92" s="220">
        <v>0</v>
      </c>
      <c r="J92" s="220">
        <v>0</v>
      </c>
      <c r="K92" s="220">
        <v>0</v>
      </c>
      <c r="L92" s="220">
        <v>0</v>
      </c>
      <c r="M92"/>
    </row>
    <row r="93" spans="1:17" hidden="1">
      <c r="A93" s="212">
        <v>2</v>
      </c>
      <c r="B93" s="213">
        <v>4</v>
      </c>
      <c r="C93" s="212">
        <v>1</v>
      </c>
      <c r="D93" s="213">
        <v>1</v>
      </c>
      <c r="E93" s="213">
        <v>1</v>
      </c>
      <c r="F93" s="248">
        <v>3</v>
      </c>
      <c r="G93" s="214" t="s">
        <v>214</v>
      </c>
      <c r="H93" s="192">
        <v>60</v>
      </c>
      <c r="I93" s="220">
        <v>0</v>
      </c>
      <c r="J93" s="220">
        <v>0</v>
      </c>
      <c r="K93" s="220">
        <v>0</v>
      </c>
      <c r="L93" s="220">
        <v>0</v>
      </c>
    </row>
    <row r="94" spans="1:17" hidden="1">
      <c r="A94" s="197">
        <v>2</v>
      </c>
      <c r="B94" s="198">
        <v>5</v>
      </c>
      <c r="C94" s="197"/>
      <c r="D94" s="198"/>
      <c r="E94" s="198"/>
      <c r="F94" s="249"/>
      <c r="G94" s="199" t="s">
        <v>213</v>
      </c>
      <c r="H94" s="192">
        <v>61</v>
      </c>
      <c r="I94" s="201">
        <f>SUM(I95+I100+I105)</f>
        <v>0</v>
      </c>
      <c r="J94" s="243">
        <f>SUM(J95+J100+J105)</f>
        <v>0</v>
      </c>
      <c r="K94" s="202">
        <f>SUM(K95+K100+K105)</f>
        <v>0</v>
      </c>
      <c r="L94" s="202">
        <f>SUM(L95+L100+L105)</f>
        <v>0</v>
      </c>
    </row>
    <row r="95" spans="1:17" hidden="1">
      <c r="A95" s="207">
        <v>2</v>
      </c>
      <c r="B95" s="205">
        <v>5</v>
      </c>
      <c r="C95" s="207">
        <v>1</v>
      </c>
      <c r="D95" s="205"/>
      <c r="E95" s="205"/>
      <c r="F95" s="250"/>
      <c r="G95" s="206" t="s">
        <v>212</v>
      </c>
      <c r="H95" s="192">
        <v>62</v>
      </c>
      <c r="I95" s="223">
        <f t="shared" ref="I95:L96" si="4">I96</f>
        <v>0</v>
      </c>
      <c r="J95" s="245">
        <f t="shared" si="4"/>
        <v>0</v>
      </c>
      <c r="K95" s="224">
        <f t="shared" si="4"/>
        <v>0</v>
      </c>
      <c r="L95" s="224">
        <f t="shared" si="4"/>
        <v>0</v>
      </c>
    </row>
    <row r="96" spans="1:17" hidden="1">
      <c r="A96" s="212">
        <v>2</v>
      </c>
      <c r="B96" s="213">
        <v>5</v>
      </c>
      <c r="C96" s="212">
        <v>1</v>
      </c>
      <c r="D96" s="213">
        <v>1</v>
      </c>
      <c r="E96" s="213"/>
      <c r="F96" s="248"/>
      <c r="G96" s="214" t="s">
        <v>212</v>
      </c>
      <c r="H96" s="192">
        <v>63</v>
      </c>
      <c r="I96" s="201">
        <f t="shared" si="4"/>
        <v>0</v>
      </c>
      <c r="J96" s="243">
        <f t="shared" si="4"/>
        <v>0</v>
      </c>
      <c r="K96" s="202">
        <f t="shared" si="4"/>
        <v>0</v>
      </c>
      <c r="L96" s="202">
        <f t="shared" si="4"/>
        <v>0</v>
      </c>
    </row>
    <row r="97" spans="1:13" hidden="1">
      <c r="A97" s="212">
        <v>2</v>
      </c>
      <c r="B97" s="213">
        <v>5</v>
      </c>
      <c r="C97" s="212">
        <v>1</v>
      </c>
      <c r="D97" s="213">
        <v>1</v>
      </c>
      <c r="E97" s="213">
        <v>1</v>
      </c>
      <c r="F97" s="248"/>
      <c r="G97" s="214" t="s">
        <v>212</v>
      </c>
      <c r="H97" s="192">
        <v>64</v>
      </c>
      <c r="I97" s="201">
        <f>SUM(I98:I99)</f>
        <v>0</v>
      </c>
      <c r="J97" s="243">
        <f>SUM(J98:J99)</f>
        <v>0</v>
      </c>
      <c r="K97" s="202">
        <f>SUM(K98:K99)</f>
        <v>0</v>
      </c>
      <c r="L97" s="202">
        <f>SUM(L98:L99)</f>
        <v>0</v>
      </c>
    </row>
    <row r="98" spans="1:13" ht="25.5" hidden="1" customHeight="1">
      <c r="A98" s="212">
        <v>2</v>
      </c>
      <c r="B98" s="213">
        <v>5</v>
      </c>
      <c r="C98" s="212">
        <v>1</v>
      </c>
      <c r="D98" s="213">
        <v>1</v>
      </c>
      <c r="E98" s="213">
        <v>1</v>
      </c>
      <c r="F98" s="248">
        <v>1</v>
      </c>
      <c r="G98" s="214" t="s">
        <v>211</v>
      </c>
      <c r="H98" s="192">
        <v>65</v>
      </c>
      <c r="I98" s="220">
        <v>0</v>
      </c>
      <c r="J98" s="220">
        <v>0</v>
      </c>
      <c r="K98" s="220">
        <v>0</v>
      </c>
      <c r="L98" s="220">
        <v>0</v>
      </c>
      <c r="M98"/>
    </row>
    <row r="99" spans="1:13" ht="15.75" hidden="1" customHeight="1">
      <c r="A99" s="212">
        <v>2</v>
      </c>
      <c r="B99" s="213">
        <v>5</v>
      </c>
      <c r="C99" s="212">
        <v>1</v>
      </c>
      <c r="D99" s="213">
        <v>1</v>
      </c>
      <c r="E99" s="213">
        <v>1</v>
      </c>
      <c r="F99" s="248">
        <v>2</v>
      </c>
      <c r="G99" s="214" t="s">
        <v>210</v>
      </c>
      <c r="H99" s="192">
        <v>66</v>
      </c>
      <c r="I99" s="220">
        <v>0</v>
      </c>
      <c r="J99" s="220">
        <v>0</v>
      </c>
      <c r="K99" s="220">
        <v>0</v>
      </c>
      <c r="L99" s="220">
        <v>0</v>
      </c>
      <c r="M99"/>
    </row>
    <row r="100" spans="1:13" ht="12" hidden="1" customHeight="1">
      <c r="A100" s="212">
        <v>2</v>
      </c>
      <c r="B100" s="213">
        <v>5</v>
      </c>
      <c r="C100" s="212">
        <v>2</v>
      </c>
      <c r="D100" s="213"/>
      <c r="E100" s="213"/>
      <c r="F100" s="248"/>
      <c r="G100" s="214" t="s">
        <v>209</v>
      </c>
      <c r="H100" s="192">
        <v>67</v>
      </c>
      <c r="I100" s="201">
        <f t="shared" ref="I100:L101" si="5">I101</f>
        <v>0</v>
      </c>
      <c r="J100" s="243">
        <f t="shared" si="5"/>
        <v>0</v>
      </c>
      <c r="K100" s="202">
        <f t="shared" si="5"/>
        <v>0</v>
      </c>
      <c r="L100" s="201">
        <f t="shared" si="5"/>
        <v>0</v>
      </c>
      <c r="M100"/>
    </row>
    <row r="101" spans="1:13" ht="15.75" hidden="1" customHeight="1">
      <c r="A101" s="216">
        <v>2</v>
      </c>
      <c r="B101" s="212">
        <v>5</v>
      </c>
      <c r="C101" s="213">
        <v>2</v>
      </c>
      <c r="D101" s="214">
        <v>1</v>
      </c>
      <c r="E101" s="212"/>
      <c r="F101" s="248"/>
      <c r="G101" s="214" t="s">
        <v>209</v>
      </c>
      <c r="H101" s="192">
        <v>68</v>
      </c>
      <c r="I101" s="201">
        <f t="shared" si="5"/>
        <v>0</v>
      </c>
      <c r="J101" s="243">
        <f t="shared" si="5"/>
        <v>0</v>
      </c>
      <c r="K101" s="202">
        <f t="shared" si="5"/>
        <v>0</v>
      </c>
      <c r="L101" s="201">
        <f t="shared" si="5"/>
        <v>0</v>
      </c>
      <c r="M101"/>
    </row>
    <row r="102" spans="1:13" ht="15" hidden="1" customHeight="1">
      <c r="A102" s="216">
        <v>2</v>
      </c>
      <c r="B102" s="212">
        <v>5</v>
      </c>
      <c r="C102" s="213">
        <v>2</v>
      </c>
      <c r="D102" s="214">
        <v>1</v>
      </c>
      <c r="E102" s="212">
        <v>1</v>
      </c>
      <c r="F102" s="248"/>
      <c r="G102" s="214" t="s">
        <v>209</v>
      </c>
      <c r="H102" s="192">
        <v>69</v>
      </c>
      <c r="I102" s="201">
        <f>SUM(I103:I104)</f>
        <v>0</v>
      </c>
      <c r="J102" s="243">
        <f>SUM(J103:J104)</f>
        <v>0</v>
      </c>
      <c r="K102" s="202">
        <f>SUM(K103:K104)</f>
        <v>0</v>
      </c>
      <c r="L102" s="201">
        <f>SUM(L103:L104)</f>
        <v>0</v>
      </c>
      <c r="M102"/>
    </row>
    <row r="103" spans="1:13" ht="25.5" hidden="1" customHeight="1">
      <c r="A103" s="216">
        <v>2</v>
      </c>
      <c r="B103" s="212">
        <v>5</v>
      </c>
      <c r="C103" s="213">
        <v>2</v>
      </c>
      <c r="D103" s="214">
        <v>1</v>
      </c>
      <c r="E103" s="212">
        <v>1</v>
      </c>
      <c r="F103" s="248">
        <v>1</v>
      </c>
      <c r="G103" s="214" t="s">
        <v>208</v>
      </c>
      <c r="H103" s="192">
        <v>70</v>
      </c>
      <c r="I103" s="220">
        <v>0</v>
      </c>
      <c r="J103" s="220">
        <v>0</v>
      </c>
      <c r="K103" s="220">
        <v>0</v>
      </c>
      <c r="L103" s="220">
        <v>0</v>
      </c>
      <c r="M103"/>
    </row>
    <row r="104" spans="1:13" ht="25.5" hidden="1" customHeight="1">
      <c r="A104" s="216">
        <v>2</v>
      </c>
      <c r="B104" s="212">
        <v>5</v>
      </c>
      <c r="C104" s="213">
        <v>2</v>
      </c>
      <c r="D104" s="214">
        <v>1</v>
      </c>
      <c r="E104" s="212">
        <v>1</v>
      </c>
      <c r="F104" s="248">
        <v>2</v>
      </c>
      <c r="G104" s="214" t="s">
        <v>207</v>
      </c>
      <c r="H104" s="192">
        <v>71</v>
      </c>
      <c r="I104" s="220">
        <v>0</v>
      </c>
      <c r="J104" s="220">
        <v>0</v>
      </c>
      <c r="K104" s="220">
        <v>0</v>
      </c>
      <c r="L104" s="220">
        <v>0</v>
      </c>
      <c r="M104"/>
    </row>
    <row r="105" spans="1:13" ht="28.5" hidden="1" customHeight="1">
      <c r="A105" s="216">
        <v>2</v>
      </c>
      <c r="B105" s="212">
        <v>5</v>
      </c>
      <c r="C105" s="213">
        <v>3</v>
      </c>
      <c r="D105" s="214"/>
      <c r="E105" s="212"/>
      <c r="F105" s="248"/>
      <c r="G105" s="214" t="s">
        <v>206</v>
      </c>
      <c r="H105" s="192">
        <v>72</v>
      </c>
      <c r="I105" s="201">
        <f>I106+I110</f>
        <v>0</v>
      </c>
      <c r="J105" s="201">
        <f>J106+J110</f>
        <v>0</v>
      </c>
      <c r="K105" s="201">
        <f>K106+K110</f>
        <v>0</v>
      </c>
      <c r="L105" s="201">
        <f>L106+L110</f>
        <v>0</v>
      </c>
      <c r="M105"/>
    </row>
    <row r="106" spans="1:13" ht="27" hidden="1" customHeight="1">
      <c r="A106" s="216">
        <v>2</v>
      </c>
      <c r="B106" s="212">
        <v>5</v>
      </c>
      <c r="C106" s="213">
        <v>3</v>
      </c>
      <c r="D106" s="214">
        <v>1</v>
      </c>
      <c r="E106" s="212"/>
      <c r="F106" s="248"/>
      <c r="G106" s="214" t="s">
        <v>205</v>
      </c>
      <c r="H106" s="192">
        <v>73</v>
      </c>
      <c r="I106" s="201">
        <f>I107</f>
        <v>0</v>
      </c>
      <c r="J106" s="243">
        <f>J107</f>
        <v>0</v>
      </c>
      <c r="K106" s="202">
        <f>K107</f>
        <v>0</v>
      </c>
      <c r="L106" s="201">
        <f>L107</f>
        <v>0</v>
      </c>
      <c r="M106"/>
    </row>
    <row r="107" spans="1:13" ht="30" hidden="1" customHeight="1">
      <c r="A107" s="225">
        <v>2</v>
      </c>
      <c r="B107" s="226">
        <v>5</v>
      </c>
      <c r="C107" s="227">
        <v>3</v>
      </c>
      <c r="D107" s="228">
        <v>1</v>
      </c>
      <c r="E107" s="226">
        <v>1</v>
      </c>
      <c r="F107" s="251"/>
      <c r="G107" s="228" t="s">
        <v>205</v>
      </c>
      <c r="H107" s="192">
        <v>74</v>
      </c>
      <c r="I107" s="211">
        <f>SUM(I108:I109)</f>
        <v>0</v>
      </c>
      <c r="J107" s="246">
        <f>SUM(J108:J109)</f>
        <v>0</v>
      </c>
      <c r="K107" s="210">
        <f>SUM(K108:K109)</f>
        <v>0</v>
      </c>
      <c r="L107" s="211">
        <f>SUM(L108:L109)</f>
        <v>0</v>
      </c>
      <c r="M107"/>
    </row>
    <row r="108" spans="1:13" ht="26.25" hidden="1" customHeight="1">
      <c r="A108" s="216">
        <v>2</v>
      </c>
      <c r="B108" s="212">
        <v>5</v>
      </c>
      <c r="C108" s="213">
        <v>3</v>
      </c>
      <c r="D108" s="214">
        <v>1</v>
      </c>
      <c r="E108" s="212">
        <v>1</v>
      </c>
      <c r="F108" s="248">
        <v>1</v>
      </c>
      <c r="G108" s="214" t="s">
        <v>205</v>
      </c>
      <c r="H108" s="192">
        <v>75</v>
      </c>
      <c r="I108" s="220">
        <v>0</v>
      </c>
      <c r="J108" s="220">
        <v>0</v>
      </c>
      <c r="K108" s="220">
        <v>0</v>
      </c>
      <c r="L108" s="220">
        <v>0</v>
      </c>
      <c r="M108"/>
    </row>
    <row r="109" spans="1:13" ht="26.25" hidden="1" customHeight="1">
      <c r="A109" s="225">
        <v>2</v>
      </c>
      <c r="B109" s="226">
        <v>5</v>
      </c>
      <c r="C109" s="227">
        <v>3</v>
      </c>
      <c r="D109" s="228">
        <v>1</v>
      </c>
      <c r="E109" s="226">
        <v>1</v>
      </c>
      <c r="F109" s="251">
        <v>2</v>
      </c>
      <c r="G109" s="228" t="s">
        <v>204</v>
      </c>
      <c r="H109" s="192">
        <v>76</v>
      </c>
      <c r="I109" s="220">
        <v>0</v>
      </c>
      <c r="J109" s="220">
        <v>0</v>
      </c>
      <c r="K109" s="220">
        <v>0</v>
      </c>
      <c r="L109" s="220">
        <v>0</v>
      </c>
      <c r="M109"/>
    </row>
    <row r="110" spans="1:13" ht="27.75" hidden="1" customHeight="1">
      <c r="A110" s="225">
        <v>2</v>
      </c>
      <c r="B110" s="226">
        <v>5</v>
      </c>
      <c r="C110" s="227">
        <v>3</v>
      </c>
      <c r="D110" s="228">
        <v>2</v>
      </c>
      <c r="E110" s="226"/>
      <c r="F110" s="251"/>
      <c r="G110" s="228" t="s">
        <v>203</v>
      </c>
      <c r="H110" s="192">
        <v>77</v>
      </c>
      <c r="I110" s="211">
        <f>I111</f>
        <v>0</v>
      </c>
      <c r="J110" s="211">
        <f>J111</f>
        <v>0</v>
      </c>
      <c r="K110" s="211">
        <f>K111</f>
        <v>0</v>
      </c>
      <c r="L110" s="211">
        <f>L111</f>
        <v>0</v>
      </c>
      <c r="M110"/>
    </row>
    <row r="111" spans="1:13" ht="25.5" hidden="1" customHeight="1">
      <c r="A111" s="225">
        <v>2</v>
      </c>
      <c r="B111" s="226">
        <v>5</v>
      </c>
      <c r="C111" s="227">
        <v>3</v>
      </c>
      <c r="D111" s="228">
        <v>2</v>
      </c>
      <c r="E111" s="226">
        <v>1</v>
      </c>
      <c r="F111" s="251"/>
      <c r="G111" s="228" t="s">
        <v>203</v>
      </c>
      <c r="H111" s="192">
        <v>78</v>
      </c>
      <c r="I111" s="211">
        <f>SUM(I112:I113)</f>
        <v>0</v>
      </c>
      <c r="J111" s="211">
        <f>SUM(J112:J113)</f>
        <v>0</v>
      </c>
      <c r="K111" s="211">
        <f>SUM(K112:K113)</f>
        <v>0</v>
      </c>
      <c r="L111" s="211">
        <f>SUM(L112:L113)</f>
        <v>0</v>
      </c>
      <c r="M111"/>
    </row>
    <row r="112" spans="1:13" ht="30" hidden="1" customHeight="1">
      <c r="A112" s="225">
        <v>2</v>
      </c>
      <c r="B112" s="226">
        <v>5</v>
      </c>
      <c r="C112" s="227">
        <v>3</v>
      </c>
      <c r="D112" s="228">
        <v>2</v>
      </c>
      <c r="E112" s="226">
        <v>1</v>
      </c>
      <c r="F112" s="251">
        <v>1</v>
      </c>
      <c r="G112" s="228" t="s">
        <v>203</v>
      </c>
      <c r="H112" s="192">
        <v>79</v>
      </c>
      <c r="I112" s="220">
        <v>0</v>
      </c>
      <c r="J112" s="220">
        <v>0</v>
      </c>
      <c r="K112" s="220">
        <v>0</v>
      </c>
      <c r="L112" s="220">
        <v>0</v>
      </c>
      <c r="M112"/>
    </row>
    <row r="113" spans="1:13" ht="18" hidden="1" customHeight="1">
      <c r="A113" s="225">
        <v>2</v>
      </c>
      <c r="B113" s="226">
        <v>5</v>
      </c>
      <c r="C113" s="227">
        <v>3</v>
      </c>
      <c r="D113" s="228">
        <v>2</v>
      </c>
      <c r="E113" s="226">
        <v>1</v>
      </c>
      <c r="F113" s="251">
        <v>2</v>
      </c>
      <c r="G113" s="228" t="s">
        <v>202</v>
      </c>
      <c r="H113" s="192">
        <v>80</v>
      </c>
      <c r="I113" s="220">
        <v>0</v>
      </c>
      <c r="J113" s="220">
        <v>0</v>
      </c>
      <c r="K113" s="220">
        <v>0</v>
      </c>
      <c r="L113" s="220">
        <v>0</v>
      </c>
      <c r="M113"/>
    </row>
    <row r="114" spans="1:13" ht="16.5" hidden="1" customHeight="1">
      <c r="A114" s="247">
        <v>2</v>
      </c>
      <c r="B114" s="197">
        <v>6</v>
      </c>
      <c r="C114" s="198"/>
      <c r="D114" s="199"/>
      <c r="E114" s="197"/>
      <c r="F114" s="249"/>
      <c r="G114" s="252" t="s">
        <v>201</v>
      </c>
      <c r="H114" s="192">
        <v>81</v>
      </c>
      <c r="I114" s="201">
        <f>SUM(I115+I120+I124+I128+I132+I136)</f>
        <v>0</v>
      </c>
      <c r="J114" s="201">
        <f>SUM(J115+J120+J124+J128+J132+J136)</f>
        <v>0</v>
      </c>
      <c r="K114" s="201">
        <f>SUM(K115+K120+K124+K128+K132+K136)</f>
        <v>0</v>
      </c>
      <c r="L114" s="201">
        <f>SUM(L115+L120+L124+L128+L132+L136)</f>
        <v>0</v>
      </c>
      <c r="M114"/>
    </row>
    <row r="115" spans="1:13" ht="14.25" hidden="1" customHeight="1">
      <c r="A115" s="225">
        <v>2</v>
      </c>
      <c r="B115" s="226">
        <v>6</v>
      </c>
      <c r="C115" s="227">
        <v>1</v>
      </c>
      <c r="D115" s="228"/>
      <c r="E115" s="226"/>
      <c r="F115" s="251"/>
      <c r="G115" s="228" t="s">
        <v>200</v>
      </c>
      <c r="H115" s="192">
        <v>82</v>
      </c>
      <c r="I115" s="211">
        <f t="shared" ref="I115:L116" si="6">I116</f>
        <v>0</v>
      </c>
      <c r="J115" s="246">
        <f t="shared" si="6"/>
        <v>0</v>
      </c>
      <c r="K115" s="210">
        <f t="shared" si="6"/>
        <v>0</v>
      </c>
      <c r="L115" s="211">
        <f t="shared" si="6"/>
        <v>0</v>
      </c>
      <c r="M115"/>
    </row>
    <row r="116" spans="1:13" ht="14.25" hidden="1" customHeight="1">
      <c r="A116" s="216">
        <v>2</v>
      </c>
      <c r="B116" s="212">
        <v>6</v>
      </c>
      <c r="C116" s="213">
        <v>1</v>
      </c>
      <c r="D116" s="214">
        <v>1</v>
      </c>
      <c r="E116" s="212"/>
      <c r="F116" s="248"/>
      <c r="G116" s="214" t="s">
        <v>200</v>
      </c>
      <c r="H116" s="192">
        <v>83</v>
      </c>
      <c r="I116" s="201">
        <f t="shared" si="6"/>
        <v>0</v>
      </c>
      <c r="J116" s="243">
        <f t="shared" si="6"/>
        <v>0</v>
      </c>
      <c r="K116" s="202">
        <f t="shared" si="6"/>
        <v>0</v>
      </c>
      <c r="L116" s="201">
        <f t="shared" si="6"/>
        <v>0</v>
      </c>
      <c r="M116"/>
    </row>
    <row r="117" spans="1:13" hidden="1">
      <c r="A117" s="216">
        <v>2</v>
      </c>
      <c r="B117" s="212">
        <v>6</v>
      </c>
      <c r="C117" s="213">
        <v>1</v>
      </c>
      <c r="D117" s="214">
        <v>1</v>
      </c>
      <c r="E117" s="212">
        <v>1</v>
      </c>
      <c r="F117" s="248"/>
      <c r="G117" s="214" t="s">
        <v>200</v>
      </c>
      <c r="H117" s="192">
        <v>84</v>
      </c>
      <c r="I117" s="201">
        <f>SUM(I118:I119)</f>
        <v>0</v>
      </c>
      <c r="J117" s="243">
        <f>SUM(J118:J119)</f>
        <v>0</v>
      </c>
      <c r="K117" s="202">
        <f>SUM(K118:K119)</f>
        <v>0</v>
      </c>
      <c r="L117" s="201">
        <f>SUM(L118:L119)</f>
        <v>0</v>
      </c>
    </row>
    <row r="118" spans="1:13" ht="13.5" hidden="1" customHeight="1">
      <c r="A118" s="216">
        <v>2</v>
      </c>
      <c r="B118" s="212">
        <v>6</v>
      </c>
      <c r="C118" s="213">
        <v>1</v>
      </c>
      <c r="D118" s="214">
        <v>1</v>
      </c>
      <c r="E118" s="212">
        <v>1</v>
      </c>
      <c r="F118" s="248">
        <v>1</v>
      </c>
      <c r="G118" s="214" t="s">
        <v>199</v>
      </c>
      <c r="H118" s="192">
        <v>85</v>
      </c>
      <c r="I118" s="220">
        <v>0</v>
      </c>
      <c r="J118" s="220">
        <v>0</v>
      </c>
      <c r="K118" s="220">
        <v>0</v>
      </c>
      <c r="L118" s="220">
        <v>0</v>
      </c>
      <c r="M118"/>
    </row>
    <row r="119" spans="1:13" hidden="1">
      <c r="A119" s="233">
        <v>2</v>
      </c>
      <c r="B119" s="207">
        <v>6</v>
      </c>
      <c r="C119" s="205">
        <v>1</v>
      </c>
      <c r="D119" s="206">
        <v>1</v>
      </c>
      <c r="E119" s="207">
        <v>1</v>
      </c>
      <c r="F119" s="250">
        <v>2</v>
      </c>
      <c r="G119" s="206" t="s">
        <v>198</v>
      </c>
      <c r="H119" s="192">
        <v>86</v>
      </c>
      <c r="I119" s="218">
        <v>0</v>
      </c>
      <c r="J119" s="218">
        <v>0</v>
      </c>
      <c r="K119" s="218">
        <v>0</v>
      </c>
      <c r="L119" s="218">
        <v>0</v>
      </c>
    </row>
    <row r="120" spans="1:13" ht="25.5" hidden="1" customHeight="1">
      <c r="A120" s="216">
        <v>2</v>
      </c>
      <c r="B120" s="212">
        <v>6</v>
      </c>
      <c r="C120" s="213">
        <v>2</v>
      </c>
      <c r="D120" s="214"/>
      <c r="E120" s="212"/>
      <c r="F120" s="248"/>
      <c r="G120" s="214" t="s">
        <v>197</v>
      </c>
      <c r="H120" s="192">
        <v>87</v>
      </c>
      <c r="I120" s="201">
        <f t="shared" ref="I120:L122" si="7">I121</f>
        <v>0</v>
      </c>
      <c r="J120" s="243">
        <f t="shared" si="7"/>
        <v>0</v>
      </c>
      <c r="K120" s="202">
        <f t="shared" si="7"/>
        <v>0</v>
      </c>
      <c r="L120" s="201">
        <f t="shared" si="7"/>
        <v>0</v>
      </c>
      <c r="M120"/>
    </row>
    <row r="121" spans="1:13" ht="14.25" hidden="1" customHeight="1">
      <c r="A121" s="216">
        <v>2</v>
      </c>
      <c r="B121" s="212">
        <v>6</v>
      </c>
      <c r="C121" s="213">
        <v>2</v>
      </c>
      <c r="D121" s="214">
        <v>1</v>
      </c>
      <c r="E121" s="212"/>
      <c r="F121" s="248"/>
      <c r="G121" s="214" t="s">
        <v>197</v>
      </c>
      <c r="H121" s="192">
        <v>88</v>
      </c>
      <c r="I121" s="201">
        <f t="shared" si="7"/>
        <v>0</v>
      </c>
      <c r="J121" s="243">
        <f t="shared" si="7"/>
        <v>0</v>
      </c>
      <c r="K121" s="202">
        <f t="shared" si="7"/>
        <v>0</v>
      </c>
      <c r="L121" s="201">
        <f t="shared" si="7"/>
        <v>0</v>
      </c>
      <c r="M121"/>
    </row>
    <row r="122" spans="1:13" ht="14.25" hidden="1" customHeight="1">
      <c r="A122" s="216">
        <v>2</v>
      </c>
      <c r="B122" s="212">
        <v>6</v>
      </c>
      <c r="C122" s="213">
        <v>2</v>
      </c>
      <c r="D122" s="214">
        <v>1</v>
      </c>
      <c r="E122" s="212">
        <v>1</v>
      </c>
      <c r="F122" s="248"/>
      <c r="G122" s="214" t="s">
        <v>197</v>
      </c>
      <c r="H122" s="192">
        <v>89</v>
      </c>
      <c r="I122" s="253">
        <f t="shared" si="7"/>
        <v>0</v>
      </c>
      <c r="J122" s="254">
        <f t="shared" si="7"/>
        <v>0</v>
      </c>
      <c r="K122" s="255">
        <f t="shared" si="7"/>
        <v>0</v>
      </c>
      <c r="L122" s="253">
        <f t="shared" si="7"/>
        <v>0</v>
      </c>
      <c r="M122"/>
    </row>
    <row r="123" spans="1:13" ht="25.5" hidden="1" customHeight="1">
      <c r="A123" s="216">
        <v>2</v>
      </c>
      <c r="B123" s="212">
        <v>6</v>
      </c>
      <c r="C123" s="213">
        <v>2</v>
      </c>
      <c r="D123" s="214">
        <v>1</v>
      </c>
      <c r="E123" s="212">
        <v>1</v>
      </c>
      <c r="F123" s="248">
        <v>1</v>
      </c>
      <c r="G123" s="214" t="s">
        <v>197</v>
      </c>
      <c r="H123" s="192">
        <v>90</v>
      </c>
      <c r="I123" s="220">
        <v>0</v>
      </c>
      <c r="J123" s="220">
        <v>0</v>
      </c>
      <c r="K123" s="220">
        <v>0</v>
      </c>
      <c r="L123" s="220">
        <v>0</v>
      </c>
      <c r="M123"/>
    </row>
    <row r="124" spans="1:13" ht="26.25" hidden="1" customHeight="1">
      <c r="A124" s="233">
        <v>2</v>
      </c>
      <c r="B124" s="207">
        <v>6</v>
      </c>
      <c r="C124" s="205">
        <v>3</v>
      </c>
      <c r="D124" s="206"/>
      <c r="E124" s="207"/>
      <c r="F124" s="250"/>
      <c r="G124" s="206" t="s">
        <v>196</v>
      </c>
      <c r="H124" s="192">
        <v>91</v>
      </c>
      <c r="I124" s="223">
        <f t="shared" ref="I124:L126" si="8">I125</f>
        <v>0</v>
      </c>
      <c r="J124" s="245">
        <f t="shared" si="8"/>
        <v>0</v>
      </c>
      <c r="K124" s="224">
        <f t="shared" si="8"/>
        <v>0</v>
      </c>
      <c r="L124" s="223">
        <f t="shared" si="8"/>
        <v>0</v>
      </c>
      <c r="M124"/>
    </row>
    <row r="125" spans="1:13" ht="25.5" hidden="1" customHeight="1">
      <c r="A125" s="216">
        <v>2</v>
      </c>
      <c r="B125" s="212">
        <v>6</v>
      </c>
      <c r="C125" s="213">
        <v>3</v>
      </c>
      <c r="D125" s="214">
        <v>1</v>
      </c>
      <c r="E125" s="212"/>
      <c r="F125" s="248"/>
      <c r="G125" s="214" t="s">
        <v>196</v>
      </c>
      <c r="H125" s="192">
        <v>92</v>
      </c>
      <c r="I125" s="201">
        <f t="shared" si="8"/>
        <v>0</v>
      </c>
      <c r="J125" s="243">
        <f t="shared" si="8"/>
        <v>0</v>
      </c>
      <c r="K125" s="202">
        <f t="shared" si="8"/>
        <v>0</v>
      </c>
      <c r="L125" s="201">
        <f t="shared" si="8"/>
        <v>0</v>
      </c>
      <c r="M125"/>
    </row>
    <row r="126" spans="1:13" ht="26.25" hidden="1" customHeight="1">
      <c r="A126" s="216">
        <v>2</v>
      </c>
      <c r="B126" s="212">
        <v>6</v>
      </c>
      <c r="C126" s="213">
        <v>3</v>
      </c>
      <c r="D126" s="214">
        <v>1</v>
      </c>
      <c r="E126" s="212">
        <v>1</v>
      </c>
      <c r="F126" s="248"/>
      <c r="G126" s="214" t="s">
        <v>196</v>
      </c>
      <c r="H126" s="192">
        <v>93</v>
      </c>
      <c r="I126" s="201">
        <f t="shared" si="8"/>
        <v>0</v>
      </c>
      <c r="J126" s="243">
        <f t="shared" si="8"/>
        <v>0</v>
      </c>
      <c r="K126" s="202">
        <f t="shared" si="8"/>
        <v>0</v>
      </c>
      <c r="L126" s="201">
        <f t="shared" si="8"/>
        <v>0</v>
      </c>
      <c r="M126"/>
    </row>
    <row r="127" spans="1:13" ht="27" hidden="1" customHeight="1">
      <c r="A127" s="216">
        <v>2</v>
      </c>
      <c r="B127" s="212">
        <v>6</v>
      </c>
      <c r="C127" s="213">
        <v>3</v>
      </c>
      <c r="D127" s="214">
        <v>1</v>
      </c>
      <c r="E127" s="212">
        <v>1</v>
      </c>
      <c r="F127" s="248">
        <v>1</v>
      </c>
      <c r="G127" s="214" t="s">
        <v>196</v>
      </c>
      <c r="H127" s="192">
        <v>94</v>
      </c>
      <c r="I127" s="220">
        <v>0</v>
      </c>
      <c r="J127" s="220">
        <v>0</v>
      </c>
      <c r="K127" s="220">
        <v>0</v>
      </c>
      <c r="L127" s="220">
        <v>0</v>
      </c>
      <c r="M127"/>
    </row>
    <row r="128" spans="1:13" ht="25.5" hidden="1" customHeight="1">
      <c r="A128" s="233">
        <v>2</v>
      </c>
      <c r="B128" s="207">
        <v>6</v>
      </c>
      <c r="C128" s="205">
        <v>4</v>
      </c>
      <c r="D128" s="206"/>
      <c r="E128" s="207"/>
      <c r="F128" s="250"/>
      <c r="G128" s="206" t="s">
        <v>195</v>
      </c>
      <c r="H128" s="192">
        <v>95</v>
      </c>
      <c r="I128" s="223">
        <f t="shared" ref="I128:L130" si="9">I129</f>
        <v>0</v>
      </c>
      <c r="J128" s="245">
        <f t="shared" si="9"/>
        <v>0</v>
      </c>
      <c r="K128" s="224">
        <f t="shared" si="9"/>
        <v>0</v>
      </c>
      <c r="L128" s="223">
        <f t="shared" si="9"/>
        <v>0</v>
      </c>
      <c r="M128"/>
    </row>
    <row r="129" spans="1:13" ht="27" hidden="1" customHeight="1">
      <c r="A129" s="216">
        <v>2</v>
      </c>
      <c r="B129" s="212">
        <v>6</v>
      </c>
      <c r="C129" s="213">
        <v>4</v>
      </c>
      <c r="D129" s="214">
        <v>1</v>
      </c>
      <c r="E129" s="212"/>
      <c r="F129" s="248"/>
      <c r="G129" s="214" t="s">
        <v>195</v>
      </c>
      <c r="H129" s="192">
        <v>96</v>
      </c>
      <c r="I129" s="201">
        <f t="shared" si="9"/>
        <v>0</v>
      </c>
      <c r="J129" s="243">
        <f t="shared" si="9"/>
        <v>0</v>
      </c>
      <c r="K129" s="202">
        <f t="shared" si="9"/>
        <v>0</v>
      </c>
      <c r="L129" s="201">
        <f t="shared" si="9"/>
        <v>0</v>
      </c>
      <c r="M129"/>
    </row>
    <row r="130" spans="1:13" ht="27" hidden="1" customHeight="1">
      <c r="A130" s="216">
        <v>2</v>
      </c>
      <c r="B130" s="212">
        <v>6</v>
      </c>
      <c r="C130" s="213">
        <v>4</v>
      </c>
      <c r="D130" s="214">
        <v>1</v>
      </c>
      <c r="E130" s="212">
        <v>1</v>
      </c>
      <c r="F130" s="248"/>
      <c r="G130" s="214" t="s">
        <v>195</v>
      </c>
      <c r="H130" s="192">
        <v>97</v>
      </c>
      <c r="I130" s="201">
        <f t="shared" si="9"/>
        <v>0</v>
      </c>
      <c r="J130" s="243">
        <f t="shared" si="9"/>
        <v>0</v>
      </c>
      <c r="K130" s="202">
        <f t="shared" si="9"/>
        <v>0</v>
      </c>
      <c r="L130" s="201">
        <f t="shared" si="9"/>
        <v>0</v>
      </c>
      <c r="M130"/>
    </row>
    <row r="131" spans="1:13" ht="27.75" hidden="1" customHeight="1">
      <c r="A131" s="216">
        <v>2</v>
      </c>
      <c r="B131" s="212">
        <v>6</v>
      </c>
      <c r="C131" s="213">
        <v>4</v>
      </c>
      <c r="D131" s="214">
        <v>1</v>
      </c>
      <c r="E131" s="212">
        <v>1</v>
      </c>
      <c r="F131" s="248">
        <v>1</v>
      </c>
      <c r="G131" s="214" t="s">
        <v>195</v>
      </c>
      <c r="H131" s="192">
        <v>98</v>
      </c>
      <c r="I131" s="220">
        <v>0</v>
      </c>
      <c r="J131" s="220">
        <v>0</v>
      </c>
      <c r="K131" s="220">
        <v>0</v>
      </c>
      <c r="L131" s="220">
        <v>0</v>
      </c>
      <c r="M131"/>
    </row>
    <row r="132" spans="1:13" ht="27" hidden="1" customHeight="1">
      <c r="A132" s="225">
        <v>2</v>
      </c>
      <c r="B132" s="234">
        <v>6</v>
      </c>
      <c r="C132" s="235">
        <v>5</v>
      </c>
      <c r="D132" s="237"/>
      <c r="E132" s="234"/>
      <c r="F132" s="256"/>
      <c r="G132" s="237" t="s">
        <v>194</v>
      </c>
      <c r="H132" s="192">
        <v>99</v>
      </c>
      <c r="I132" s="230">
        <f t="shared" ref="I132:L134" si="10">I133</f>
        <v>0</v>
      </c>
      <c r="J132" s="257">
        <f t="shared" si="10"/>
        <v>0</v>
      </c>
      <c r="K132" s="231">
        <f t="shared" si="10"/>
        <v>0</v>
      </c>
      <c r="L132" s="230">
        <f t="shared" si="10"/>
        <v>0</v>
      </c>
      <c r="M132"/>
    </row>
    <row r="133" spans="1:13" ht="29.25" hidden="1" customHeight="1">
      <c r="A133" s="216">
        <v>2</v>
      </c>
      <c r="B133" s="212">
        <v>6</v>
      </c>
      <c r="C133" s="213">
        <v>5</v>
      </c>
      <c r="D133" s="214">
        <v>1</v>
      </c>
      <c r="E133" s="212"/>
      <c r="F133" s="248"/>
      <c r="G133" s="237" t="s">
        <v>194</v>
      </c>
      <c r="H133" s="192">
        <v>100</v>
      </c>
      <c r="I133" s="201">
        <f t="shared" si="10"/>
        <v>0</v>
      </c>
      <c r="J133" s="243">
        <f t="shared" si="10"/>
        <v>0</v>
      </c>
      <c r="K133" s="202">
        <f t="shared" si="10"/>
        <v>0</v>
      </c>
      <c r="L133" s="201">
        <f t="shared" si="10"/>
        <v>0</v>
      </c>
      <c r="M133"/>
    </row>
    <row r="134" spans="1:13" ht="25.5" hidden="1" customHeight="1">
      <c r="A134" s="216">
        <v>2</v>
      </c>
      <c r="B134" s="212">
        <v>6</v>
      </c>
      <c r="C134" s="213">
        <v>5</v>
      </c>
      <c r="D134" s="214">
        <v>1</v>
      </c>
      <c r="E134" s="212">
        <v>1</v>
      </c>
      <c r="F134" s="248"/>
      <c r="G134" s="237" t="s">
        <v>194</v>
      </c>
      <c r="H134" s="192">
        <v>101</v>
      </c>
      <c r="I134" s="201">
        <f t="shared" si="10"/>
        <v>0</v>
      </c>
      <c r="J134" s="243">
        <f t="shared" si="10"/>
        <v>0</v>
      </c>
      <c r="K134" s="202">
        <f t="shared" si="10"/>
        <v>0</v>
      </c>
      <c r="L134" s="201">
        <f t="shared" si="10"/>
        <v>0</v>
      </c>
      <c r="M134"/>
    </row>
    <row r="135" spans="1:13" ht="27.75" hidden="1" customHeight="1">
      <c r="A135" s="212">
        <v>2</v>
      </c>
      <c r="B135" s="213">
        <v>6</v>
      </c>
      <c r="C135" s="212">
        <v>5</v>
      </c>
      <c r="D135" s="212">
        <v>1</v>
      </c>
      <c r="E135" s="214">
        <v>1</v>
      </c>
      <c r="F135" s="248">
        <v>1</v>
      </c>
      <c r="G135" s="212" t="s">
        <v>193</v>
      </c>
      <c r="H135" s="192">
        <v>102</v>
      </c>
      <c r="I135" s="220">
        <v>0</v>
      </c>
      <c r="J135" s="220">
        <v>0</v>
      </c>
      <c r="K135" s="220">
        <v>0</v>
      </c>
      <c r="L135" s="220">
        <v>0</v>
      </c>
      <c r="M135"/>
    </row>
    <row r="136" spans="1:13" ht="27.75" hidden="1" customHeight="1">
      <c r="A136" s="216">
        <v>2</v>
      </c>
      <c r="B136" s="213">
        <v>6</v>
      </c>
      <c r="C136" s="212">
        <v>6</v>
      </c>
      <c r="D136" s="213"/>
      <c r="E136" s="214"/>
      <c r="F136" s="215"/>
      <c r="G136" s="258" t="s">
        <v>192</v>
      </c>
      <c r="H136" s="192">
        <v>103</v>
      </c>
      <c r="I136" s="202">
        <f t="shared" ref="I136:L138" si="11">I137</f>
        <v>0</v>
      </c>
      <c r="J136" s="201">
        <f t="shared" si="11"/>
        <v>0</v>
      </c>
      <c r="K136" s="201">
        <f t="shared" si="11"/>
        <v>0</v>
      </c>
      <c r="L136" s="201">
        <f t="shared" si="11"/>
        <v>0</v>
      </c>
      <c r="M136"/>
    </row>
    <row r="137" spans="1:13" ht="27.75" hidden="1" customHeight="1">
      <c r="A137" s="216">
        <v>2</v>
      </c>
      <c r="B137" s="213">
        <v>6</v>
      </c>
      <c r="C137" s="212">
        <v>6</v>
      </c>
      <c r="D137" s="213">
        <v>1</v>
      </c>
      <c r="E137" s="214"/>
      <c r="F137" s="215"/>
      <c r="G137" s="258" t="s">
        <v>192</v>
      </c>
      <c r="H137" s="192">
        <v>104</v>
      </c>
      <c r="I137" s="201">
        <f t="shared" si="11"/>
        <v>0</v>
      </c>
      <c r="J137" s="201">
        <f t="shared" si="11"/>
        <v>0</v>
      </c>
      <c r="K137" s="201">
        <f t="shared" si="11"/>
        <v>0</v>
      </c>
      <c r="L137" s="201">
        <f t="shared" si="11"/>
        <v>0</v>
      </c>
      <c r="M137"/>
    </row>
    <row r="138" spans="1:13" ht="27.75" hidden="1" customHeight="1">
      <c r="A138" s="216">
        <v>2</v>
      </c>
      <c r="B138" s="213">
        <v>6</v>
      </c>
      <c r="C138" s="212">
        <v>6</v>
      </c>
      <c r="D138" s="213">
        <v>1</v>
      </c>
      <c r="E138" s="214">
        <v>1</v>
      </c>
      <c r="F138" s="215"/>
      <c r="G138" s="258" t="s">
        <v>192</v>
      </c>
      <c r="H138" s="192">
        <v>105</v>
      </c>
      <c r="I138" s="201">
        <f t="shared" si="11"/>
        <v>0</v>
      </c>
      <c r="J138" s="201">
        <f t="shared" si="11"/>
        <v>0</v>
      </c>
      <c r="K138" s="201">
        <f t="shared" si="11"/>
        <v>0</v>
      </c>
      <c r="L138" s="201">
        <f t="shared" si="11"/>
        <v>0</v>
      </c>
      <c r="M138"/>
    </row>
    <row r="139" spans="1:13" ht="27.75" hidden="1" customHeight="1">
      <c r="A139" s="216">
        <v>2</v>
      </c>
      <c r="B139" s="213">
        <v>6</v>
      </c>
      <c r="C139" s="212">
        <v>6</v>
      </c>
      <c r="D139" s="213">
        <v>1</v>
      </c>
      <c r="E139" s="214">
        <v>1</v>
      </c>
      <c r="F139" s="215">
        <v>1</v>
      </c>
      <c r="G139" s="165" t="s">
        <v>192</v>
      </c>
      <c r="H139" s="192">
        <v>106</v>
      </c>
      <c r="I139" s="220">
        <v>0</v>
      </c>
      <c r="J139" s="259">
        <v>0</v>
      </c>
      <c r="K139" s="220">
        <v>0</v>
      </c>
      <c r="L139" s="220">
        <v>0</v>
      </c>
      <c r="M139"/>
    </row>
    <row r="140" spans="1:13" ht="28.5" hidden="1" customHeight="1">
      <c r="A140" s="247">
        <v>2</v>
      </c>
      <c r="B140" s="197">
        <v>7</v>
      </c>
      <c r="C140" s="197"/>
      <c r="D140" s="198"/>
      <c r="E140" s="198"/>
      <c r="F140" s="200"/>
      <c r="G140" s="199" t="s">
        <v>191</v>
      </c>
      <c r="H140" s="192">
        <v>107</v>
      </c>
      <c r="I140" s="202">
        <f>SUM(I141+I146+I154)</f>
        <v>0</v>
      </c>
      <c r="J140" s="243">
        <f>SUM(J141+J146+J154)</f>
        <v>0</v>
      </c>
      <c r="K140" s="202">
        <f>SUM(K141+K146+K154)</f>
        <v>0</v>
      </c>
      <c r="L140" s="201">
        <f>SUM(L141+L146+L154)</f>
        <v>0</v>
      </c>
      <c r="M140"/>
    </row>
    <row r="141" spans="1:13" hidden="1">
      <c r="A141" s="216">
        <v>2</v>
      </c>
      <c r="B141" s="212">
        <v>7</v>
      </c>
      <c r="C141" s="212">
        <v>1</v>
      </c>
      <c r="D141" s="213"/>
      <c r="E141" s="213"/>
      <c r="F141" s="215"/>
      <c r="G141" s="214" t="s">
        <v>190</v>
      </c>
      <c r="H141" s="192">
        <v>108</v>
      </c>
      <c r="I141" s="202">
        <f t="shared" ref="I141:L142" si="12">I142</f>
        <v>0</v>
      </c>
      <c r="J141" s="243">
        <f t="shared" si="12"/>
        <v>0</v>
      </c>
      <c r="K141" s="202">
        <f t="shared" si="12"/>
        <v>0</v>
      </c>
      <c r="L141" s="201">
        <f t="shared" si="12"/>
        <v>0</v>
      </c>
    </row>
    <row r="142" spans="1:13" ht="24" hidden="1" customHeight="1">
      <c r="A142" s="216">
        <v>2</v>
      </c>
      <c r="B142" s="212">
        <v>7</v>
      </c>
      <c r="C142" s="212">
        <v>1</v>
      </c>
      <c r="D142" s="213">
        <v>1</v>
      </c>
      <c r="E142" s="213"/>
      <c r="F142" s="215"/>
      <c r="G142" s="214" t="s">
        <v>190</v>
      </c>
      <c r="H142" s="192">
        <v>109</v>
      </c>
      <c r="I142" s="202">
        <f t="shared" si="12"/>
        <v>0</v>
      </c>
      <c r="J142" s="243">
        <f t="shared" si="12"/>
        <v>0</v>
      </c>
      <c r="K142" s="202">
        <f t="shared" si="12"/>
        <v>0</v>
      </c>
      <c r="L142" s="201">
        <f t="shared" si="12"/>
        <v>0</v>
      </c>
      <c r="M142"/>
    </row>
    <row r="143" spans="1:13" ht="28.5" hidden="1" customHeight="1">
      <c r="A143" s="216">
        <v>2</v>
      </c>
      <c r="B143" s="212">
        <v>7</v>
      </c>
      <c r="C143" s="212">
        <v>1</v>
      </c>
      <c r="D143" s="213">
        <v>1</v>
      </c>
      <c r="E143" s="213">
        <v>1</v>
      </c>
      <c r="F143" s="215"/>
      <c r="G143" s="214" t="s">
        <v>190</v>
      </c>
      <c r="H143" s="192">
        <v>110</v>
      </c>
      <c r="I143" s="202">
        <f>SUM(I144:I145)</f>
        <v>0</v>
      </c>
      <c r="J143" s="243">
        <f>SUM(J144:J145)</f>
        <v>0</v>
      </c>
      <c r="K143" s="202">
        <f>SUM(K144:K145)</f>
        <v>0</v>
      </c>
      <c r="L143" s="201">
        <f>SUM(L144:L145)</f>
        <v>0</v>
      </c>
      <c r="M143"/>
    </row>
    <row r="144" spans="1:13" ht="26.25" hidden="1" customHeight="1">
      <c r="A144" s="233">
        <v>2</v>
      </c>
      <c r="B144" s="207">
        <v>7</v>
      </c>
      <c r="C144" s="233">
        <v>1</v>
      </c>
      <c r="D144" s="212">
        <v>1</v>
      </c>
      <c r="E144" s="205">
        <v>1</v>
      </c>
      <c r="F144" s="208">
        <v>1</v>
      </c>
      <c r="G144" s="206" t="s">
        <v>189</v>
      </c>
      <c r="H144" s="192">
        <v>111</v>
      </c>
      <c r="I144" s="260">
        <v>0</v>
      </c>
      <c r="J144" s="260">
        <v>0</v>
      </c>
      <c r="K144" s="260">
        <v>0</v>
      </c>
      <c r="L144" s="260">
        <v>0</v>
      </c>
      <c r="M144"/>
    </row>
    <row r="145" spans="1:13" ht="24" hidden="1" customHeight="1">
      <c r="A145" s="212">
        <v>2</v>
      </c>
      <c r="B145" s="212">
        <v>7</v>
      </c>
      <c r="C145" s="216">
        <v>1</v>
      </c>
      <c r="D145" s="212">
        <v>1</v>
      </c>
      <c r="E145" s="213">
        <v>1</v>
      </c>
      <c r="F145" s="215">
        <v>2</v>
      </c>
      <c r="G145" s="214" t="s">
        <v>188</v>
      </c>
      <c r="H145" s="192">
        <v>112</v>
      </c>
      <c r="I145" s="219">
        <v>0</v>
      </c>
      <c r="J145" s="219">
        <v>0</v>
      </c>
      <c r="K145" s="219">
        <v>0</v>
      </c>
      <c r="L145" s="219">
        <v>0</v>
      </c>
      <c r="M145"/>
    </row>
    <row r="146" spans="1:13" ht="25.5" hidden="1" customHeight="1">
      <c r="A146" s="225">
        <v>2</v>
      </c>
      <c r="B146" s="226">
        <v>7</v>
      </c>
      <c r="C146" s="225">
        <v>2</v>
      </c>
      <c r="D146" s="226"/>
      <c r="E146" s="227"/>
      <c r="F146" s="229"/>
      <c r="G146" s="228" t="s">
        <v>187</v>
      </c>
      <c r="H146" s="192">
        <v>113</v>
      </c>
      <c r="I146" s="210">
        <f t="shared" ref="I146:L147" si="13">I147</f>
        <v>0</v>
      </c>
      <c r="J146" s="246">
        <f t="shared" si="13"/>
        <v>0</v>
      </c>
      <c r="K146" s="210">
        <f t="shared" si="13"/>
        <v>0</v>
      </c>
      <c r="L146" s="211">
        <f t="shared" si="13"/>
        <v>0</v>
      </c>
      <c r="M146"/>
    </row>
    <row r="147" spans="1:13" ht="25.5" hidden="1" customHeight="1">
      <c r="A147" s="216">
        <v>2</v>
      </c>
      <c r="B147" s="212">
        <v>7</v>
      </c>
      <c r="C147" s="216">
        <v>2</v>
      </c>
      <c r="D147" s="212">
        <v>1</v>
      </c>
      <c r="E147" s="213"/>
      <c r="F147" s="215"/>
      <c r="G147" s="214" t="s">
        <v>186</v>
      </c>
      <c r="H147" s="192">
        <v>114</v>
      </c>
      <c r="I147" s="202">
        <f t="shared" si="13"/>
        <v>0</v>
      </c>
      <c r="J147" s="243">
        <f t="shared" si="13"/>
        <v>0</v>
      </c>
      <c r="K147" s="202">
        <f t="shared" si="13"/>
        <v>0</v>
      </c>
      <c r="L147" s="201">
        <f t="shared" si="13"/>
        <v>0</v>
      </c>
      <c r="M147"/>
    </row>
    <row r="148" spans="1:13" ht="25.5" hidden="1" customHeight="1">
      <c r="A148" s="216">
        <v>2</v>
      </c>
      <c r="B148" s="212">
        <v>7</v>
      </c>
      <c r="C148" s="216">
        <v>2</v>
      </c>
      <c r="D148" s="212">
        <v>1</v>
      </c>
      <c r="E148" s="213">
        <v>1</v>
      </c>
      <c r="F148" s="215"/>
      <c r="G148" s="214" t="s">
        <v>186</v>
      </c>
      <c r="H148" s="192">
        <v>115</v>
      </c>
      <c r="I148" s="202">
        <f>SUM(I149:I150)</f>
        <v>0</v>
      </c>
      <c r="J148" s="243">
        <f>SUM(J149:J150)</f>
        <v>0</v>
      </c>
      <c r="K148" s="202">
        <f>SUM(K149:K150)</f>
        <v>0</v>
      </c>
      <c r="L148" s="201">
        <f>SUM(L149:L150)</f>
        <v>0</v>
      </c>
      <c r="M148"/>
    </row>
    <row r="149" spans="1:13" ht="23.25" hidden="1" customHeight="1">
      <c r="A149" s="216">
        <v>2</v>
      </c>
      <c r="B149" s="212">
        <v>7</v>
      </c>
      <c r="C149" s="216">
        <v>2</v>
      </c>
      <c r="D149" s="212">
        <v>1</v>
      </c>
      <c r="E149" s="213">
        <v>1</v>
      </c>
      <c r="F149" s="215">
        <v>1</v>
      </c>
      <c r="G149" s="214" t="s">
        <v>185</v>
      </c>
      <c r="H149" s="192">
        <v>116</v>
      </c>
      <c r="I149" s="219">
        <v>0</v>
      </c>
      <c r="J149" s="219">
        <v>0</v>
      </c>
      <c r="K149" s="219">
        <v>0</v>
      </c>
      <c r="L149" s="219">
        <v>0</v>
      </c>
      <c r="M149"/>
    </row>
    <row r="150" spans="1:13" ht="26.25" hidden="1" customHeight="1">
      <c r="A150" s="216">
        <v>2</v>
      </c>
      <c r="B150" s="212">
        <v>7</v>
      </c>
      <c r="C150" s="216">
        <v>2</v>
      </c>
      <c r="D150" s="212">
        <v>1</v>
      </c>
      <c r="E150" s="213">
        <v>1</v>
      </c>
      <c r="F150" s="215">
        <v>2</v>
      </c>
      <c r="G150" s="214" t="s">
        <v>184</v>
      </c>
      <c r="H150" s="192">
        <v>117</v>
      </c>
      <c r="I150" s="219">
        <v>0</v>
      </c>
      <c r="J150" s="219">
        <v>0</v>
      </c>
      <c r="K150" s="219">
        <v>0</v>
      </c>
      <c r="L150" s="219">
        <v>0</v>
      </c>
      <c r="M150"/>
    </row>
    <row r="151" spans="1:13" ht="27.75" hidden="1" customHeight="1">
      <c r="A151" s="216">
        <v>2</v>
      </c>
      <c r="B151" s="212">
        <v>7</v>
      </c>
      <c r="C151" s="216">
        <v>2</v>
      </c>
      <c r="D151" s="212">
        <v>2</v>
      </c>
      <c r="E151" s="213"/>
      <c r="F151" s="215"/>
      <c r="G151" s="214" t="s">
        <v>183</v>
      </c>
      <c r="H151" s="192">
        <v>118</v>
      </c>
      <c r="I151" s="202">
        <f>I152</f>
        <v>0</v>
      </c>
      <c r="J151" s="202">
        <f>J152</f>
        <v>0</v>
      </c>
      <c r="K151" s="202">
        <f>K152</f>
        <v>0</v>
      </c>
      <c r="L151" s="202">
        <f>L152</f>
        <v>0</v>
      </c>
      <c r="M151"/>
    </row>
    <row r="152" spans="1:13" ht="24.75" hidden="1" customHeight="1">
      <c r="A152" s="216">
        <v>2</v>
      </c>
      <c r="B152" s="212">
        <v>7</v>
      </c>
      <c r="C152" s="216">
        <v>2</v>
      </c>
      <c r="D152" s="212">
        <v>2</v>
      </c>
      <c r="E152" s="213">
        <v>1</v>
      </c>
      <c r="F152" s="215"/>
      <c r="G152" s="214" t="s">
        <v>183</v>
      </c>
      <c r="H152" s="192">
        <v>119</v>
      </c>
      <c r="I152" s="202">
        <f>SUM(I153)</f>
        <v>0</v>
      </c>
      <c r="J152" s="202">
        <f>SUM(J153)</f>
        <v>0</v>
      </c>
      <c r="K152" s="202">
        <f>SUM(K153)</f>
        <v>0</v>
      </c>
      <c r="L152" s="202">
        <f>SUM(L153)</f>
        <v>0</v>
      </c>
      <c r="M152"/>
    </row>
    <row r="153" spans="1:13" ht="27" hidden="1" customHeight="1">
      <c r="A153" s="216">
        <v>2</v>
      </c>
      <c r="B153" s="212">
        <v>7</v>
      </c>
      <c r="C153" s="216">
        <v>2</v>
      </c>
      <c r="D153" s="212">
        <v>2</v>
      </c>
      <c r="E153" s="213">
        <v>1</v>
      </c>
      <c r="F153" s="215">
        <v>1</v>
      </c>
      <c r="G153" s="214" t="s">
        <v>183</v>
      </c>
      <c r="H153" s="192">
        <v>120</v>
      </c>
      <c r="I153" s="219">
        <v>0</v>
      </c>
      <c r="J153" s="219">
        <v>0</v>
      </c>
      <c r="K153" s="219">
        <v>0</v>
      </c>
      <c r="L153" s="219">
        <v>0</v>
      </c>
      <c r="M153"/>
    </row>
    <row r="154" spans="1:13" hidden="1">
      <c r="A154" s="216">
        <v>2</v>
      </c>
      <c r="B154" s="212">
        <v>7</v>
      </c>
      <c r="C154" s="216">
        <v>3</v>
      </c>
      <c r="D154" s="212"/>
      <c r="E154" s="213"/>
      <c r="F154" s="215"/>
      <c r="G154" s="214" t="s">
        <v>182</v>
      </c>
      <c r="H154" s="192">
        <v>121</v>
      </c>
      <c r="I154" s="202">
        <f t="shared" ref="I154:L155" si="14">I155</f>
        <v>0</v>
      </c>
      <c r="J154" s="243">
        <f t="shared" si="14"/>
        <v>0</v>
      </c>
      <c r="K154" s="202">
        <f t="shared" si="14"/>
        <v>0</v>
      </c>
      <c r="L154" s="201">
        <f t="shared" si="14"/>
        <v>0</v>
      </c>
    </row>
    <row r="155" spans="1:13" hidden="1">
      <c r="A155" s="225">
        <v>2</v>
      </c>
      <c r="B155" s="234">
        <v>7</v>
      </c>
      <c r="C155" s="261">
        <v>3</v>
      </c>
      <c r="D155" s="234">
        <v>1</v>
      </c>
      <c r="E155" s="235"/>
      <c r="F155" s="236"/>
      <c r="G155" s="237" t="s">
        <v>182</v>
      </c>
      <c r="H155" s="192">
        <v>122</v>
      </c>
      <c r="I155" s="231">
        <f t="shared" si="14"/>
        <v>0</v>
      </c>
      <c r="J155" s="257">
        <f t="shared" si="14"/>
        <v>0</v>
      </c>
      <c r="K155" s="231">
        <f t="shared" si="14"/>
        <v>0</v>
      </c>
      <c r="L155" s="230">
        <f t="shared" si="14"/>
        <v>0</v>
      </c>
    </row>
    <row r="156" spans="1:13" hidden="1">
      <c r="A156" s="216">
        <v>2</v>
      </c>
      <c r="B156" s="212">
        <v>7</v>
      </c>
      <c r="C156" s="216">
        <v>3</v>
      </c>
      <c r="D156" s="212">
        <v>1</v>
      </c>
      <c r="E156" s="213">
        <v>1</v>
      </c>
      <c r="F156" s="215"/>
      <c r="G156" s="214" t="s">
        <v>182</v>
      </c>
      <c r="H156" s="192">
        <v>123</v>
      </c>
      <c r="I156" s="202">
        <f>SUM(I157:I158)</f>
        <v>0</v>
      </c>
      <c r="J156" s="243">
        <f>SUM(J157:J158)</f>
        <v>0</v>
      </c>
      <c r="K156" s="202">
        <f>SUM(K157:K158)</f>
        <v>0</v>
      </c>
      <c r="L156" s="201">
        <f>SUM(L157:L158)</f>
        <v>0</v>
      </c>
    </row>
    <row r="157" spans="1:13" hidden="1">
      <c r="A157" s="233">
        <v>2</v>
      </c>
      <c r="B157" s="207">
        <v>7</v>
      </c>
      <c r="C157" s="233">
        <v>3</v>
      </c>
      <c r="D157" s="207">
        <v>1</v>
      </c>
      <c r="E157" s="205">
        <v>1</v>
      </c>
      <c r="F157" s="208">
        <v>1</v>
      </c>
      <c r="G157" s="206" t="s">
        <v>181</v>
      </c>
      <c r="H157" s="192">
        <v>124</v>
      </c>
      <c r="I157" s="260">
        <v>0</v>
      </c>
      <c r="J157" s="260">
        <v>0</v>
      </c>
      <c r="K157" s="260">
        <v>0</v>
      </c>
      <c r="L157" s="260">
        <v>0</v>
      </c>
    </row>
    <row r="158" spans="1:13" ht="25.5" hidden="1" customHeight="1">
      <c r="A158" s="216">
        <v>2</v>
      </c>
      <c r="B158" s="212">
        <v>7</v>
      </c>
      <c r="C158" s="216">
        <v>3</v>
      </c>
      <c r="D158" s="212">
        <v>1</v>
      </c>
      <c r="E158" s="213">
        <v>1</v>
      </c>
      <c r="F158" s="215">
        <v>2</v>
      </c>
      <c r="G158" s="214" t="s">
        <v>180</v>
      </c>
      <c r="H158" s="192">
        <v>125</v>
      </c>
      <c r="I158" s="219">
        <v>0</v>
      </c>
      <c r="J158" s="220">
        <v>0</v>
      </c>
      <c r="K158" s="220">
        <v>0</v>
      </c>
      <c r="L158" s="220">
        <v>0</v>
      </c>
      <c r="M158"/>
    </row>
    <row r="159" spans="1:13" ht="24" hidden="1" customHeight="1">
      <c r="A159" s="247">
        <v>2</v>
      </c>
      <c r="B159" s="247">
        <v>8</v>
      </c>
      <c r="C159" s="197"/>
      <c r="D159" s="222"/>
      <c r="E159" s="204"/>
      <c r="F159" s="262"/>
      <c r="G159" s="209" t="s">
        <v>179</v>
      </c>
      <c r="H159" s="192">
        <v>126</v>
      </c>
      <c r="I159" s="224">
        <f>I160</f>
        <v>0</v>
      </c>
      <c r="J159" s="245">
        <f>J160</f>
        <v>0</v>
      </c>
      <c r="K159" s="224">
        <f>K160</f>
        <v>0</v>
      </c>
      <c r="L159" s="223">
        <f>L160</f>
        <v>0</v>
      </c>
      <c r="M159"/>
    </row>
    <row r="160" spans="1:13" ht="21.75" hidden="1" customHeight="1">
      <c r="A160" s="225">
        <v>2</v>
      </c>
      <c r="B160" s="225">
        <v>8</v>
      </c>
      <c r="C160" s="225">
        <v>1</v>
      </c>
      <c r="D160" s="226"/>
      <c r="E160" s="227"/>
      <c r="F160" s="229"/>
      <c r="G160" s="206" t="s">
        <v>179</v>
      </c>
      <c r="H160" s="192">
        <v>127</v>
      </c>
      <c r="I160" s="224">
        <f>I161+I166</f>
        <v>0</v>
      </c>
      <c r="J160" s="245">
        <f>J161+J166</f>
        <v>0</v>
      </c>
      <c r="K160" s="224">
        <f>K161+K166</f>
        <v>0</v>
      </c>
      <c r="L160" s="223">
        <f>L161+L166</f>
        <v>0</v>
      </c>
      <c r="M160"/>
    </row>
    <row r="161" spans="1:13" ht="27" hidden="1" customHeight="1">
      <c r="A161" s="216">
        <v>2</v>
      </c>
      <c r="B161" s="212">
        <v>8</v>
      </c>
      <c r="C161" s="214">
        <v>1</v>
      </c>
      <c r="D161" s="212">
        <v>1</v>
      </c>
      <c r="E161" s="213"/>
      <c r="F161" s="215"/>
      <c r="G161" s="214" t="s">
        <v>178</v>
      </c>
      <c r="H161" s="192">
        <v>128</v>
      </c>
      <c r="I161" s="202">
        <f>I162</f>
        <v>0</v>
      </c>
      <c r="J161" s="243">
        <f>J162</f>
        <v>0</v>
      </c>
      <c r="K161" s="202">
        <f>K162</f>
        <v>0</v>
      </c>
      <c r="L161" s="201">
        <f>L162</f>
        <v>0</v>
      </c>
      <c r="M161"/>
    </row>
    <row r="162" spans="1:13" ht="23.25" hidden="1" customHeight="1">
      <c r="A162" s="216">
        <v>2</v>
      </c>
      <c r="B162" s="212">
        <v>8</v>
      </c>
      <c r="C162" s="206">
        <v>1</v>
      </c>
      <c r="D162" s="207">
        <v>1</v>
      </c>
      <c r="E162" s="205">
        <v>1</v>
      </c>
      <c r="F162" s="208"/>
      <c r="G162" s="214" t="s">
        <v>178</v>
      </c>
      <c r="H162" s="192">
        <v>129</v>
      </c>
      <c r="I162" s="224">
        <f>SUM(I163:I165)</f>
        <v>0</v>
      </c>
      <c r="J162" s="224">
        <f>SUM(J163:J165)</f>
        <v>0</v>
      </c>
      <c r="K162" s="224">
        <f>SUM(K163:K165)</f>
        <v>0</v>
      </c>
      <c r="L162" s="224">
        <f>SUM(L163:L165)</f>
        <v>0</v>
      </c>
      <c r="M162"/>
    </row>
    <row r="163" spans="1:13" ht="23.25" hidden="1" customHeight="1">
      <c r="A163" s="212">
        <v>2</v>
      </c>
      <c r="B163" s="207">
        <v>8</v>
      </c>
      <c r="C163" s="214">
        <v>1</v>
      </c>
      <c r="D163" s="212">
        <v>1</v>
      </c>
      <c r="E163" s="213">
        <v>1</v>
      </c>
      <c r="F163" s="215">
        <v>1</v>
      </c>
      <c r="G163" s="214" t="s">
        <v>177</v>
      </c>
      <c r="H163" s="192">
        <v>130</v>
      </c>
      <c r="I163" s="219">
        <v>0</v>
      </c>
      <c r="J163" s="219">
        <v>0</v>
      </c>
      <c r="K163" s="219">
        <v>0</v>
      </c>
      <c r="L163" s="219">
        <v>0</v>
      </c>
      <c r="M163"/>
    </row>
    <row r="164" spans="1:13" ht="27" hidden="1" customHeight="1">
      <c r="A164" s="225">
        <v>2</v>
      </c>
      <c r="B164" s="234">
        <v>8</v>
      </c>
      <c r="C164" s="237">
        <v>1</v>
      </c>
      <c r="D164" s="234">
        <v>1</v>
      </c>
      <c r="E164" s="235">
        <v>1</v>
      </c>
      <c r="F164" s="236">
        <v>2</v>
      </c>
      <c r="G164" s="237" t="s">
        <v>176</v>
      </c>
      <c r="H164" s="192">
        <v>131</v>
      </c>
      <c r="I164" s="263">
        <v>0</v>
      </c>
      <c r="J164" s="263">
        <v>0</v>
      </c>
      <c r="K164" s="263">
        <v>0</v>
      </c>
      <c r="L164" s="263">
        <v>0</v>
      </c>
      <c r="M164"/>
    </row>
    <row r="165" spans="1:13" hidden="1">
      <c r="A165" s="225">
        <v>2</v>
      </c>
      <c r="B165" s="234">
        <v>8</v>
      </c>
      <c r="C165" s="237">
        <v>1</v>
      </c>
      <c r="D165" s="234">
        <v>1</v>
      </c>
      <c r="E165" s="235">
        <v>1</v>
      </c>
      <c r="F165" s="236">
        <v>3</v>
      </c>
      <c r="G165" s="237" t="s">
        <v>175</v>
      </c>
      <c r="H165" s="192">
        <v>132</v>
      </c>
      <c r="I165" s="263">
        <v>0</v>
      </c>
      <c r="J165" s="264">
        <v>0</v>
      </c>
      <c r="K165" s="263">
        <v>0</v>
      </c>
      <c r="L165" s="238">
        <v>0</v>
      </c>
    </row>
    <row r="166" spans="1:13" ht="23.25" hidden="1" customHeight="1">
      <c r="A166" s="216">
        <v>2</v>
      </c>
      <c r="B166" s="212">
        <v>8</v>
      </c>
      <c r="C166" s="214">
        <v>1</v>
      </c>
      <c r="D166" s="212">
        <v>2</v>
      </c>
      <c r="E166" s="213"/>
      <c r="F166" s="215"/>
      <c r="G166" s="214" t="s">
        <v>174</v>
      </c>
      <c r="H166" s="192">
        <v>133</v>
      </c>
      <c r="I166" s="202">
        <f t="shared" ref="I166:L167" si="15">I167</f>
        <v>0</v>
      </c>
      <c r="J166" s="243">
        <f t="shared" si="15"/>
        <v>0</v>
      </c>
      <c r="K166" s="202">
        <f t="shared" si="15"/>
        <v>0</v>
      </c>
      <c r="L166" s="201">
        <f t="shared" si="15"/>
        <v>0</v>
      </c>
      <c r="M166"/>
    </row>
    <row r="167" spans="1:13" hidden="1">
      <c r="A167" s="216">
        <v>2</v>
      </c>
      <c r="B167" s="212">
        <v>8</v>
      </c>
      <c r="C167" s="214">
        <v>1</v>
      </c>
      <c r="D167" s="212">
        <v>2</v>
      </c>
      <c r="E167" s="213">
        <v>1</v>
      </c>
      <c r="F167" s="215"/>
      <c r="G167" s="214" t="s">
        <v>174</v>
      </c>
      <c r="H167" s="192">
        <v>134</v>
      </c>
      <c r="I167" s="202">
        <f t="shared" si="15"/>
        <v>0</v>
      </c>
      <c r="J167" s="243">
        <f t="shared" si="15"/>
        <v>0</v>
      </c>
      <c r="K167" s="202">
        <f t="shared" si="15"/>
        <v>0</v>
      </c>
      <c r="L167" s="201">
        <f t="shared" si="15"/>
        <v>0</v>
      </c>
    </row>
    <row r="168" spans="1:13" hidden="1">
      <c r="A168" s="225">
        <v>2</v>
      </c>
      <c r="B168" s="226">
        <v>8</v>
      </c>
      <c r="C168" s="228">
        <v>1</v>
      </c>
      <c r="D168" s="226">
        <v>2</v>
      </c>
      <c r="E168" s="227">
        <v>1</v>
      </c>
      <c r="F168" s="229">
        <v>1</v>
      </c>
      <c r="G168" s="214" t="s">
        <v>174</v>
      </c>
      <c r="H168" s="192">
        <v>135</v>
      </c>
      <c r="I168" s="265">
        <v>0</v>
      </c>
      <c r="J168" s="220">
        <v>0</v>
      </c>
      <c r="K168" s="220">
        <v>0</v>
      </c>
      <c r="L168" s="220">
        <v>0</v>
      </c>
    </row>
    <row r="169" spans="1:13" ht="93" hidden="1" customHeight="1">
      <c r="A169" s="247">
        <v>2</v>
      </c>
      <c r="B169" s="197">
        <v>9</v>
      </c>
      <c r="C169" s="199"/>
      <c r="D169" s="197"/>
      <c r="E169" s="198"/>
      <c r="F169" s="200"/>
      <c r="G169" s="199" t="s">
        <v>444</v>
      </c>
      <c r="H169" s="192">
        <v>136</v>
      </c>
      <c r="I169" s="202">
        <f>I170+I174</f>
        <v>0</v>
      </c>
      <c r="J169" s="243">
        <f>J170+J174</f>
        <v>0</v>
      </c>
      <c r="K169" s="202">
        <f>K170+K174</f>
        <v>0</v>
      </c>
      <c r="L169" s="201">
        <f>L170+L174</f>
        <v>0</v>
      </c>
      <c r="M169"/>
    </row>
    <row r="170" spans="1:13" s="228" customFormat="1" ht="39" hidden="1" customHeight="1">
      <c r="A170" s="216">
        <v>2</v>
      </c>
      <c r="B170" s="212">
        <v>9</v>
      </c>
      <c r="C170" s="214">
        <v>1</v>
      </c>
      <c r="D170" s="212"/>
      <c r="E170" s="213"/>
      <c r="F170" s="215"/>
      <c r="G170" s="214" t="s">
        <v>173</v>
      </c>
      <c r="H170" s="192">
        <v>137</v>
      </c>
      <c r="I170" s="202">
        <f t="shared" ref="I170:L172" si="16">I171</f>
        <v>0</v>
      </c>
      <c r="J170" s="243">
        <f t="shared" si="16"/>
        <v>0</v>
      </c>
      <c r="K170" s="202">
        <f t="shared" si="16"/>
        <v>0</v>
      </c>
      <c r="L170" s="201">
        <f t="shared" si="16"/>
        <v>0</v>
      </c>
    </row>
    <row r="171" spans="1:13" ht="42.75" hidden="1" customHeight="1">
      <c r="A171" s="233">
        <v>2</v>
      </c>
      <c r="B171" s="207">
        <v>9</v>
      </c>
      <c r="C171" s="206">
        <v>1</v>
      </c>
      <c r="D171" s="207">
        <v>1</v>
      </c>
      <c r="E171" s="205"/>
      <c r="F171" s="208"/>
      <c r="G171" s="214" t="s">
        <v>173</v>
      </c>
      <c r="H171" s="192">
        <v>138</v>
      </c>
      <c r="I171" s="224">
        <f t="shared" si="16"/>
        <v>0</v>
      </c>
      <c r="J171" s="245">
        <f t="shared" si="16"/>
        <v>0</v>
      </c>
      <c r="K171" s="224">
        <f t="shared" si="16"/>
        <v>0</v>
      </c>
      <c r="L171" s="223">
        <f t="shared" si="16"/>
        <v>0</v>
      </c>
      <c r="M171"/>
    </row>
    <row r="172" spans="1:13" ht="38.25" hidden="1" customHeight="1">
      <c r="A172" s="216">
        <v>2</v>
      </c>
      <c r="B172" s="212">
        <v>9</v>
      </c>
      <c r="C172" s="216">
        <v>1</v>
      </c>
      <c r="D172" s="212">
        <v>1</v>
      </c>
      <c r="E172" s="213">
        <v>1</v>
      </c>
      <c r="F172" s="215"/>
      <c r="G172" s="214" t="s">
        <v>173</v>
      </c>
      <c r="H172" s="192">
        <v>139</v>
      </c>
      <c r="I172" s="202">
        <f t="shared" si="16"/>
        <v>0</v>
      </c>
      <c r="J172" s="243">
        <f t="shared" si="16"/>
        <v>0</v>
      </c>
      <c r="K172" s="202">
        <f t="shared" si="16"/>
        <v>0</v>
      </c>
      <c r="L172" s="201">
        <f t="shared" si="16"/>
        <v>0</v>
      </c>
      <c r="M172"/>
    </row>
    <row r="173" spans="1:13" ht="38.25" hidden="1" customHeight="1">
      <c r="A173" s="233">
        <v>2</v>
      </c>
      <c r="B173" s="207">
        <v>9</v>
      </c>
      <c r="C173" s="207">
        <v>1</v>
      </c>
      <c r="D173" s="207">
        <v>1</v>
      </c>
      <c r="E173" s="205">
        <v>1</v>
      </c>
      <c r="F173" s="208">
        <v>1</v>
      </c>
      <c r="G173" s="214" t="s">
        <v>173</v>
      </c>
      <c r="H173" s="192">
        <v>140</v>
      </c>
      <c r="I173" s="260">
        <v>0</v>
      </c>
      <c r="J173" s="260">
        <v>0</v>
      </c>
      <c r="K173" s="260">
        <v>0</v>
      </c>
      <c r="L173" s="260">
        <v>0</v>
      </c>
      <c r="M173"/>
    </row>
    <row r="174" spans="1:13" ht="90.75" hidden="1" customHeight="1">
      <c r="A174" s="216">
        <v>2</v>
      </c>
      <c r="B174" s="212">
        <v>9</v>
      </c>
      <c r="C174" s="212">
        <v>2</v>
      </c>
      <c r="D174" s="212"/>
      <c r="E174" s="213"/>
      <c r="F174" s="215"/>
      <c r="G174" s="214" t="s">
        <v>444</v>
      </c>
      <c r="H174" s="192">
        <v>141</v>
      </c>
      <c r="I174" s="202">
        <f>SUM(I175+I180)</f>
        <v>0</v>
      </c>
      <c r="J174" s="202">
        <f>SUM(J175+J180)</f>
        <v>0</v>
      </c>
      <c r="K174" s="202">
        <f>SUM(K175+K180)</f>
        <v>0</v>
      </c>
      <c r="L174" s="202">
        <f>SUM(L175+L180)</f>
        <v>0</v>
      </c>
      <c r="M174"/>
    </row>
    <row r="175" spans="1:13" ht="91.5" hidden="1" customHeight="1">
      <c r="A175" s="216">
        <v>2</v>
      </c>
      <c r="B175" s="212">
        <v>9</v>
      </c>
      <c r="C175" s="212">
        <v>2</v>
      </c>
      <c r="D175" s="207">
        <v>1</v>
      </c>
      <c r="E175" s="205"/>
      <c r="F175" s="208"/>
      <c r="G175" s="214" t="s">
        <v>445</v>
      </c>
      <c r="H175" s="192">
        <v>142</v>
      </c>
      <c r="I175" s="224">
        <f>I176</f>
        <v>0</v>
      </c>
      <c r="J175" s="245">
        <f>J176</f>
        <v>0</v>
      </c>
      <c r="K175" s="224">
        <f>K176</f>
        <v>0</v>
      </c>
      <c r="L175" s="223">
        <f>L176</f>
        <v>0</v>
      </c>
      <c r="M175"/>
    </row>
    <row r="176" spans="1:13" ht="93" hidden="1" customHeight="1">
      <c r="A176" s="233">
        <v>2</v>
      </c>
      <c r="B176" s="207">
        <v>9</v>
      </c>
      <c r="C176" s="207">
        <v>2</v>
      </c>
      <c r="D176" s="212">
        <v>1</v>
      </c>
      <c r="E176" s="213">
        <v>1</v>
      </c>
      <c r="F176" s="215"/>
      <c r="G176" s="214" t="s">
        <v>445</v>
      </c>
      <c r="H176" s="192">
        <v>143</v>
      </c>
      <c r="I176" s="202">
        <f>SUM(I177:I179)</f>
        <v>0</v>
      </c>
      <c r="J176" s="243">
        <f>SUM(J177:J179)</f>
        <v>0</v>
      </c>
      <c r="K176" s="202">
        <f>SUM(K177:K179)</f>
        <v>0</v>
      </c>
      <c r="L176" s="201">
        <f>SUM(L177:L179)</f>
        <v>0</v>
      </c>
      <c r="M176"/>
    </row>
    <row r="177" spans="1:13" ht="105" hidden="1" customHeight="1">
      <c r="A177" s="225">
        <v>2</v>
      </c>
      <c r="B177" s="234">
        <v>9</v>
      </c>
      <c r="C177" s="234">
        <v>2</v>
      </c>
      <c r="D177" s="234">
        <v>1</v>
      </c>
      <c r="E177" s="235">
        <v>1</v>
      </c>
      <c r="F177" s="236">
        <v>1</v>
      </c>
      <c r="G177" s="214" t="s">
        <v>446</v>
      </c>
      <c r="H177" s="192">
        <v>144</v>
      </c>
      <c r="I177" s="263">
        <v>0</v>
      </c>
      <c r="J177" s="218">
        <v>0</v>
      </c>
      <c r="K177" s="218">
        <v>0</v>
      </c>
      <c r="L177" s="218">
        <v>0</v>
      </c>
      <c r="M177"/>
    </row>
    <row r="178" spans="1:13" ht="107.25" hidden="1" customHeight="1">
      <c r="A178" s="216">
        <v>2</v>
      </c>
      <c r="B178" s="212">
        <v>9</v>
      </c>
      <c r="C178" s="212">
        <v>2</v>
      </c>
      <c r="D178" s="212">
        <v>1</v>
      </c>
      <c r="E178" s="213">
        <v>1</v>
      </c>
      <c r="F178" s="215">
        <v>2</v>
      </c>
      <c r="G178" s="214" t="s">
        <v>447</v>
      </c>
      <c r="H178" s="192">
        <v>145</v>
      </c>
      <c r="I178" s="219">
        <v>0</v>
      </c>
      <c r="J178" s="266">
        <v>0</v>
      </c>
      <c r="K178" s="266">
        <v>0</v>
      </c>
      <c r="L178" s="266">
        <v>0</v>
      </c>
      <c r="M178"/>
    </row>
    <row r="179" spans="1:13" ht="104.25" hidden="1" customHeight="1">
      <c r="A179" s="216">
        <v>2</v>
      </c>
      <c r="B179" s="212">
        <v>9</v>
      </c>
      <c r="C179" s="212">
        <v>2</v>
      </c>
      <c r="D179" s="212">
        <v>1</v>
      </c>
      <c r="E179" s="213">
        <v>1</v>
      </c>
      <c r="F179" s="215">
        <v>3</v>
      </c>
      <c r="G179" s="214" t="s">
        <v>448</v>
      </c>
      <c r="H179" s="192">
        <v>146</v>
      </c>
      <c r="I179" s="219">
        <v>0</v>
      </c>
      <c r="J179" s="219">
        <v>0</v>
      </c>
      <c r="K179" s="219">
        <v>0</v>
      </c>
      <c r="L179" s="219">
        <v>0</v>
      </c>
      <c r="M179"/>
    </row>
    <row r="180" spans="1:13" ht="92.25" hidden="1" customHeight="1">
      <c r="A180" s="267">
        <v>2</v>
      </c>
      <c r="B180" s="267">
        <v>9</v>
      </c>
      <c r="C180" s="267">
        <v>2</v>
      </c>
      <c r="D180" s="267">
        <v>2</v>
      </c>
      <c r="E180" s="267"/>
      <c r="F180" s="267"/>
      <c r="G180" s="214" t="s">
        <v>449</v>
      </c>
      <c r="H180" s="192">
        <v>147</v>
      </c>
      <c r="I180" s="202">
        <f>I181</f>
        <v>0</v>
      </c>
      <c r="J180" s="243">
        <f>J181</f>
        <v>0</v>
      </c>
      <c r="K180" s="202">
        <f>K181</f>
        <v>0</v>
      </c>
      <c r="L180" s="201">
        <f>L181</f>
        <v>0</v>
      </c>
      <c r="M180"/>
    </row>
    <row r="181" spans="1:13" ht="91.5" hidden="1" customHeight="1">
      <c r="A181" s="216">
        <v>2</v>
      </c>
      <c r="B181" s="212">
        <v>9</v>
      </c>
      <c r="C181" s="212">
        <v>2</v>
      </c>
      <c r="D181" s="212">
        <v>2</v>
      </c>
      <c r="E181" s="213">
        <v>1</v>
      </c>
      <c r="F181" s="215"/>
      <c r="G181" s="214" t="s">
        <v>449</v>
      </c>
      <c r="H181" s="192">
        <v>148</v>
      </c>
      <c r="I181" s="224">
        <f>SUM(I182:I184)</f>
        <v>0</v>
      </c>
      <c r="J181" s="224">
        <f>SUM(J182:J184)</f>
        <v>0</v>
      </c>
      <c r="K181" s="224">
        <f>SUM(K182:K184)</f>
        <v>0</v>
      </c>
      <c r="L181" s="224">
        <f>SUM(L182:L184)</f>
        <v>0</v>
      </c>
      <c r="M181"/>
    </row>
    <row r="182" spans="1:13" ht="105" hidden="1" customHeight="1">
      <c r="A182" s="216">
        <v>2</v>
      </c>
      <c r="B182" s="212">
        <v>9</v>
      </c>
      <c r="C182" s="212">
        <v>2</v>
      </c>
      <c r="D182" s="212">
        <v>2</v>
      </c>
      <c r="E182" s="212">
        <v>1</v>
      </c>
      <c r="F182" s="215">
        <v>1</v>
      </c>
      <c r="G182" s="214" t="s">
        <v>450</v>
      </c>
      <c r="H182" s="192">
        <v>149</v>
      </c>
      <c r="I182" s="219">
        <v>0</v>
      </c>
      <c r="J182" s="218">
        <v>0</v>
      </c>
      <c r="K182" s="218">
        <v>0</v>
      </c>
      <c r="L182" s="218">
        <v>0</v>
      </c>
      <c r="M182"/>
    </row>
    <row r="183" spans="1:13" ht="105" hidden="1" customHeight="1">
      <c r="A183" s="226">
        <v>2</v>
      </c>
      <c r="B183" s="228">
        <v>9</v>
      </c>
      <c r="C183" s="226">
        <v>2</v>
      </c>
      <c r="D183" s="227">
        <v>2</v>
      </c>
      <c r="E183" s="227">
        <v>1</v>
      </c>
      <c r="F183" s="229">
        <v>2</v>
      </c>
      <c r="G183" s="214" t="s">
        <v>451</v>
      </c>
      <c r="H183" s="192">
        <v>150</v>
      </c>
      <c r="I183" s="218">
        <v>0</v>
      </c>
      <c r="J183" s="220">
        <v>0</v>
      </c>
      <c r="K183" s="220">
        <v>0</v>
      </c>
      <c r="L183" s="220">
        <v>0</v>
      </c>
      <c r="M183"/>
    </row>
    <row r="184" spans="1:13" ht="104.25" hidden="1" customHeight="1">
      <c r="A184" s="212">
        <v>2</v>
      </c>
      <c r="B184" s="237">
        <v>9</v>
      </c>
      <c r="C184" s="234">
        <v>2</v>
      </c>
      <c r="D184" s="235">
        <v>2</v>
      </c>
      <c r="E184" s="235">
        <v>1</v>
      </c>
      <c r="F184" s="236">
        <v>3</v>
      </c>
      <c r="G184" s="214" t="s">
        <v>452</v>
      </c>
      <c r="H184" s="192">
        <v>151</v>
      </c>
      <c r="I184" s="266">
        <v>0</v>
      </c>
      <c r="J184" s="266">
        <v>0</v>
      </c>
      <c r="K184" s="266">
        <v>0</v>
      </c>
      <c r="L184" s="266">
        <v>0</v>
      </c>
      <c r="M184"/>
    </row>
    <row r="185" spans="1:13" ht="76.5" customHeight="1">
      <c r="A185" s="197">
        <v>3</v>
      </c>
      <c r="B185" s="199"/>
      <c r="C185" s="197"/>
      <c r="D185" s="198"/>
      <c r="E185" s="198"/>
      <c r="F185" s="200"/>
      <c r="G185" s="252" t="s">
        <v>172</v>
      </c>
      <c r="H185" s="192">
        <v>152</v>
      </c>
      <c r="I185" s="201">
        <f>SUM(I186+I239+I304)</f>
        <v>17000</v>
      </c>
      <c r="J185" s="243">
        <f>SUM(J186+J239+J304)</f>
        <v>17000</v>
      </c>
      <c r="K185" s="202">
        <f>SUM(K186+K239+K304)</f>
        <v>17000</v>
      </c>
      <c r="L185" s="201">
        <f>SUM(L186+L239+L304)</f>
        <v>17000</v>
      </c>
      <c r="M185"/>
    </row>
    <row r="186" spans="1:13" ht="34.5" customHeight="1">
      <c r="A186" s="247">
        <v>3</v>
      </c>
      <c r="B186" s="197">
        <v>1</v>
      </c>
      <c r="C186" s="222"/>
      <c r="D186" s="204"/>
      <c r="E186" s="204"/>
      <c r="F186" s="262"/>
      <c r="G186" s="242" t="s">
        <v>171</v>
      </c>
      <c r="H186" s="192">
        <v>153</v>
      </c>
      <c r="I186" s="201">
        <f>SUM(I187+I210+I217+I229+I233)</f>
        <v>17000</v>
      </c>
      <c r="J186" s="223">
        <f>SUM(J187+J210+J217+J229+J233)</f>
        <v>17000</v>
      </c>
      <c r="K186" s="223">
        <f>SUM(K187+K210+K217+K229+K233)</f>
        <v>17000</v>
      </c>
      <c r="L186" s="223">
        <f>SUM(L187+L210+L217+L229+L233)</f>
        <v>17000</v>
      </c>
      <c r="M186"/>
    </row>
    <row r="187" spans="1:13" ht="30.75" customHeight="1">
      <c r="A187" s="207">
        <v>3</v>
      </c>
      <c r="B187" s="206">
        <v>1</v>
      </c>
      <c r="C187" s="207">
        <v>1</v>
      </c>
      <c r="D187" s="205"/>
      <c r="E187" s="205"/>
      <c r="F187" s="268"/>
      <c r="G187" s="216" t="s">
        <v>170</v>
      </c>
      <c r="H187" s="192">
        <v>154</v>
      </c>
      <c r="I187" s="223">
        <f>SUM(I188+I191+I196+I202+I207)</f>
        <v>17000</v>
      </c>
      <c r="J187" s="243">
        <f>SUM(J188+J191+J196+J202+J207)</f>
        <v>17000</v>
      </c>
      <c r="K187" s="202">
        <f>SUM(K188+K191+K196+K202+K207)</f>
        <v>17000</v>
      </c>
      <c r="L187" s="201">
        <f>SUM(L188+L191+L196+L202+L207)</f>
        <v>17000</v>
      </c>
      <c r="M187"/>
    </row>
    <row r="188" spans="1:13" ht="33" hidden="1" customHeight="1">
      <c r="A188" s="212">
        <v>3</v>
      </c>
      <c r="B188" s="214">
        <v>1</v>
      </c>
      <c r="C188" s="212">
        <v>1</v>
      </c>
      <c r="D188" s="213">
        <v>1</v>
      </c>
      <c r="E188" s="213"/>
      <c r="F188" s="269"/>
      <c r="G188" s="216" t="s">
        <v>169</v>
      </c>
      <c r="H188" s="192">
        <v>155</v>
      </c>
      <c r="I188" s="201">
        <f t="shared" ref="I188:L189" si="17">I189</f>
        <v>0</v>
      </c>
      <c r="J188" s="245">
        <f t="shared" si="17"/>
        <v>0</v>
      </c>
      <c r="K188" s="224">
        <f t="shared" si="17"/>
        <v>0</v>
      </c>
      <c r="L188" s="223">
        <f t="shared" si="17"/>
        <v>0</v>
      </c>
      <c r="M188"/>
    </row>
    <row r="189" spans="1:13" ht="24" hidden="1" customHeight="1">
      <c r="A189" s="212">
        <v>3</v>
      </c>
      <c r="B189" s="214">
        <v>1</v>
      </c>
      <c r="C189" s="212">
        <v>1</v>
      </c>
      <c r="D189" s="213">
        <v>1</v>
      </c>
      <c r="E189" s="213">
        <v>1</v>
      </c>
      <c r="F189" s="248"/>
      <c r="G189" s="216" t="s">
        <v>169</v>
      </c>
      <c r="H189" s="192">
        <v>156</v>
      </c>
      <c r="I189" s="223">
        <f t="shared" si="17"/>
        <v>0</v>
      </c>
      <c r="J189" s="201">
        <f t="shared" si="17"/>
        <v>0</v>
      </c>
      <c r="K189" s="201">
        <f t="shared" si="17"/>
        <v>0</v>
      </c>
      <c r="L189" s="201">
        <f t="shared" si="17"/>
        <v>0</v>
      </c>
      <c r="M189"/>
    </row>
    <row r="190" spans="1:13" ht="31.5" hidden="1" customHeight="1">
      <c r="A190" s="212">
        <v>3</v>
      </c>
      <c r="B190" s="214">
        <v>1</v>
      </c>
      <c r="C190" s="212">
        <v>1</v>
      </c>
      <c r="D190" s="213">
        <v>1</v>
      </c>
      <c r="E190" s="213">
        <v>1</v>
      </c>
      <c r="F190" s="248">
        <v>1</v>
      </c>
      <c r="G190" s="216" t="s">
        <v>169</v>
      </c>
      <c r="H190" s="192">
        <v>157</v>
      </c>
      <c r="I190" s="220">
        <v>0</v>
      </c>
      <c r="J190" s="220">
        <v>0</v>
      </c>
      <c r="K190" s="220">
        <v>0</v>
      </c>
      <c r="L190" s="220">
        <v>0</v>
      </c>
      <c r="M190"/>
    </row>
    <row r="191" spans="1:13" ht="27.75" hidden="1" customHeight="1">
      <c r="A191" s="207">
        <v>3</v>
      </c>
      <c r="B191" s="205">
        <v>1</v>
      </c>
      <c r="C191" s="205">
        <v>1</v>
      </c>
      <c r="D191" s="205">
        <v>2</v>
      </c>
      <c r="E191" s="205"/>
      <c r="F191" s="208"/>
      <c r="G191" s="206" t="s">
        <v>168</v>
      </c>
      <c r="H191" s="192">
        <v>158</v>
      </c>
      <c r="I191" s="223">
        <f>I192</f>
        <v>0</v>
      </c>
      <c r="J191" s="245">
        <f>J192</f>
        <v>0</v>
      </c>
      <c r="K191" s="224">
        <f>K192</f>
        <v>0</v>
      </c>
      <c r="L191" s="223">
        <f>L192</f>
        <v>0</v>
      </c>
      <c r="M191"/>
    </row>
    <row r="192" spans="1:13" ht="27.75" hidden="1" customHeight="1">
      <c r="A192" s="212">
        <v>3</v>
      </c>
      <c r="B192" s="213">
        <v>1</v>
      </c>
      <c r="C192" s="213">
        <v>1</v>
      </c>
      <c r="D192" s="213">
        <v>2</v>
      </c>
      <c r="E192" s="213">
        <v>1</v>
      </c>
      <c r="F192" s="215"/>
      <c r="G192" s="206" t="s">
        <v>168</v>
      </c>
      <c r="H192" s="192">
        <v>159</v>
      </c>
      <c r="I192" s="201">
        <f>SUM(I193:I195)</f>
        <v>0</v>
      </c>
      <c r="J192" s="243">
        <f>SUM(J193:J195)</f>
        <v>0</v>
      </c>
      <c r="K192" s="202">
        <f>SUM(K193:K195)</f>
        <v>0</v>
      </c>
      <c r="L192" s="201">
        <f>SUM(L193:L195)</f>
        <v>0</v>
      </c>
      <c r="M192"/>
    </row>
    <row r="193" spans="1:13" ht="27" hidden="1" customHeight="1">
      <c r="A193" s="207">
        <v>3</v>
      </c>
      <c r="B193" s="205">
        <v>1</v>
      </c>
      <c r="C193" s="205">
        <v>1</v>
      </c>
      <c r="D193" s="205">
        <v>2</v>
      </c>
      <c r="E193" s="205">
        <v>1</v>
      </c>
      <c r="F193" s="208">
        <v>1</v>
      </c>
      <c r="G193" s="206" t="s">
        <v>167</v>
      </c>
      <c r="H193" s="192">
        <v>160</v>
      </c>
      <c r="I193" s="218">
        <v>0</v>
      </c>
      <c r="J193" s="218">
        <v>0</v>
      </c>
      <c r="K193" s="218">
        <v>0</v>
      </c>
      <c r="L193" s="266">
        <v>0</v>
      </c>
      <c r="M193"/>
    </row>
    <row r="194" spans="1:13" ht="27" hidden="1" customHeight="1">
      <c r="A194" s="212">
        <v>3</v>
      </c>
      <c r="B194" s="213">
        <v>1</v>
      </c>
      <c r="C194" s="213">
        <v>1</v>
      </c>
      <c r="D194" s="213">
        <v>2</v>
      </c>
      <c r="E194" s="213">
        <v>1</v>
      </c>
      <c r="F194" s="215">
        <v>2</v>
      </c>
      <c r="G194" s="214" t="s">
        <v>166</v>
      </c>
      <c r="H194" s="192">
        <v>161</v>
      </c>
      <c r="I194" s="220">
        <v>0</v>
      </c>
      <c r="J194" s="220">
        <v>0</v>
      </c>
      <c r="K194" s="220">
        <v>0</v>
      </c>
      <c r="L194" s="220">
        <v>0</v>
      </c>
      <c r="M194"/>
    </row>
    <row r="195" spans="1:13" ht="26.25" hidden="1" customHeight="1">
      <c r="A195" s="207">
        <v>3</v>
      </c>
      <c r="B195" s="205">
        <v>1</v>
      </c>
      <c r="C195" s="205">
        <v>1</v>
      </c>
      <c r="D195" s="205">
        <v>2</v>
      </c>
      <c r="E195" s="205">
        <v>1</v>
      </c>
      <c r="F195" s="208">
        <v>3</v>
      </c>
      <c r="G195" s="206" t="s">
        <v>165</v>
      </c>
      <c r="H195" s="192">
        <v>162</v>
      </c>
      <c r="I195" s="218">
        <v>0</v>
      </c>
      <c r="J195" s="218">
        <v>0</v>
      </c>
      <c r="K195" s="218">
        <v>0</v>
      </c>
      <c r="L195" s="266">
        <v>0</v>
      </c>
      <c r="M195"/>
    </row>
    <row r="196" spans="1:13" ht="27.75" hidden="1" customHeight="1">
      <c r="A196" s="212">
        <v>3</v>
      </c>
      <c r="B196" s="213">
        <v>1</v>
      </c>
      <c r="C196" s="213">
        <v>1</v>
      </c>
      <c r="D196" s="213">
        <v>3</v>
      </c>
      <c r="E196" s="213"/>
      <c r="F196" s="215"/>
      <c r="G196" s="214" t="s">
        <v>164</v>
      </c>
      <c r="H196" s="192">
        <v>163</v>
      </c>
      <c r="I196" s="201">
        <f>I197</f>
        <v>0</v>
      </c>
      <c r="J196" s="243">
        <f>J197</f>
        <v>0</v>
      </c>
      <c r="K196" s="202">
        <f>K197</f>
        <v>0</v>
      </c>
      <c r="L196" s="201">
        <f>L197</f>
        <v>0</v>
      </c>
      <c r="M196"/>
    </row>
    <row r="197" spans="1:13" ht="23.25" hidden="1" customHeight="1">
      <c r="A197" s="212">
        <v>3</v>
      </c>
      <c r="B197" s="213">
        <v>1</v>
      </c>
      <c r="C197" s="213">
        <v>1</v>
      </c>
      <c r="D197" s="213">
        <v>3</v>
      </c>
      <c r="E197" s="213">
        <v>1</v>
      </c>
      <c r="F197" s="215"/>
      <c r="G197" s="214" t="s">
        <v>164</v>
      </c>
      <c r="H197" s="192">
        <v>164</v>
      </c>
      <c r="I197" s="201">
        <f>SUM(I198:I201)</f>
        <v>0</v>
      </c>
      <c r="J197" s="201">
        <f>SUM(J198:J201)</f>
        <v>0</v>
      </c>
      <c r="K197" s="201">
        <f>SUM(K198:K201)</f>
        <v>0</v>
      </c>
      <c r="L197" s="201">
        <f>SUM(L198:L201)</f>
        <v>0</v>
      </c>
      <c r="M197"/>
    </row>
    <row r="198" spans="1:13" ht="23.25" hidden="1" customHeight="1">
      <c r="A198" s="212">
        <v>3</v>
      </c>
      <c r="B198" s="213">
        <v>1</v>
      </c>
      <c r="C198" s="213">
        <v>1</v>
      </c>
      <c r="D198" s="213">
        <v>3</v>
      </c>
      <c r="E198" s="213">
        <v>1</v>
      </c>
      <c r="F198" s="215">
        <v>1</v>
      </c>
      <c r="G198" s="214" t="s">
        <v>163</v>
      </c>
      <c r="H198" s="192">
        <v>165</v>
      </c>
      <c r="I198" s="220">
        <v>0</v>
      </c>
      <c r="J198" s="220">
        <v>0</v>
      </c>
      <c r="K198" s="220">
        <v>0</v>
      </c>
      <c r="L198" s="266">
        <v>0</v>
      </c>
      <c r="M198"/>
    </row>
    <row r="199" spans="1:13" ht="29.25" hidden="1" customHeight="1">
      <c r="A199" s="212">
        <v>3</v>
      </c>
      <c r="B199" s="213">
        <v>1</v>
      </c>
      <c r="C199" s="213">
        <v>1</v>
      </c>
      <c r="D199" s="213">
        <v>3</v>
      </c>
      <c r="E199" s="213">
        <v>1</v>
      </c>
      <c r="F199" s="215">
        <v>2</v>
      </c>
      <c r="G199" s="214" t="s">
        <v>162</v>
      </c>
      <c r="H199" s="192">
        <v>166</v>
      </c>
      <c r="I199" s="218">
        <v>0</v>
      </c>
      <c r="J199" s="220">
        <v>0</v>
      </c>
      <c r="K199" s="220">
        <v>0</v>
      </c>
      <c r="L199" s="220">
        <v>0</v>
      </c>
      <c r="M199"/>
    </row>
    <row r="200" spans="1:13" ht="27" hidden="1" customHeight="1">
      <c r="A200" s="212">
        <v>3</v>
      </c>
      <c r="B200" s="213">
        <v>1</v>
      </c>
      <c r="C200" s="213">
        <v>1</v>
      </c>
      <c r="D200" s="213">
        <v>3</v>
      </c>
      <c r="E200" s="213">
        <v>1</v>
      </c>
      <c r="F200" s="215">
        <v>3</v>
      </c>
      <c r="G200" s="216" t="s">
        <v>161</v>
      </c>
      <c r="H200" s="192">
        <v>167</v>
      </c>
      <c r="I200" s="218">
        <v>0</v>
      </c>
      <c r="J200" s="238">
        <v>0</v>
      </c>
      <c r="K200" s="238">
        <v>0</v>
      </c>
      <c r="L200" s="238">
        <v>0</v>
      </c>
      <c r="M200"/>
    </row>
    <row r="201" spans="1:13" ht="25.5" hidden="1" customHeight="1">
      <c r="A201" s="226">
        <v>3</v>
      </c>
      <c r="B201" s="227">
        <v>1</v>
      </c>
      <c r="C201" s="227">
        <v>1</v>
      </c>
      <c r="D201" s="227">
        <v>3</v>
      </c>
      <c r="E201" s="227">
        <v>1</v>
      </c>
      <c r="F201" s="229">
        <v>4</v>
      </c>
      <c r="G201" s="165" t="s">
        <v>160</v>
      </c>
      <c r="H201" s="192">
        <v>168</v>
      </c>
      <c r="I201" s="270">
        <v>0</v>
      </c>
      <c r="J201" s="271">
        <v>0</v>
      </c>
      <c r="K201" s="220">
        <v>0</v>
      </c>
      <c r="L201" s="220">
        <v>0</v>
      </c>
      <c r="M201"/>
    </row>
    <row r="202" spans="1:13" ht="27" hidden="1" customHeight="1">
      <c r="A202" s="226">
        <v>3</v>
      </c>
      <c r="B202" s="227">
        <v>1</v>
      </c>
      <c r="C202" s="227">
        <v>1</v>
      </c>
      <c r="D202" s="227">
        <v>4</v>
      </c>
      <c r="E202" s="227"/>
      <c r="F202" s="229"/>
      <c r="G202" s="228" t="s">
        <v>159</v>
      </c>
      <c r="H202" s="192">
        <v>169</v>
      </c>
      <c r="I202" s="201">
        <f>I203</f>
        <v>0</v>
      </c>
      <c r="J202" s="246">
        <f>J203</f>
        <v>0</v>
      </c>
      <c r="K202" s="210">
        <f>K203</f>
        <v>0</v>
      </c>
      <c r="L202" s="211">
        <f>L203</f>
        <v>0</v>
      </c>
      <c r="M202"/>
    </row>
    <row r="203" spans="1:13" ht="27.75" hidden="1" customHeight="1">
      <c r="A203" s="212">
        <v>3</v>
      </c>
      <c r="B203" s="213">
        <v>1</v>
      </c>
      <c r="C203" s="213">
        <v>1</v>
      </c>
      <c r="D203" s="213">
        <v>4</v>
      </c>
      <c r="E203" s="213">
        <v>1</v>
      </c>
      <c r="F203" s="215"/>
      <c r="G203" s="228" t="s">
        <v>159</v>
      </c>
      <c r="H203" s="192">
        <v>170</v>
      </c>
      <c r="I203" s="223">
        <f>SUM(I204:I206)</f>
        <v>0</v>
      </c>
      <c r="J203" s="243">
        <f>SUM(J204:J206)</f>
        <v>0</v>
      </c>
      <c r="K203" s="202">
        <f>SUM(K204:K206)</f>
        <v>0</v>
      </c>
      <c r="L203" s="201">
        <f>SUM(L204:L206)</f>
        <v>0</v>
      </c>
      <c r="M203"/>
    </row>
    <row r="204" spans="1:13" ht="24.75" hidden="1" customHeight="1">
      <c r="A204" s="212">
        <v>3</v>
      </c>
      <c r="B204" s="213">
        <v>1</v>
      </c>
      <c r="C204" s="213">
        <v>1</v>
      </c>
      <c r="D204" s="213">
        <v>4</v>
      </c>
      <c r="E204" s="213">
        <v>1</v>
      </c>
      <c r="F204" s="215">
        <v>1</v>
      </c>
      <c r="G204" s="214" t="s">
        <v>158</v>
      </c>
      <c r="H204" s="192">
        <v>171</v>
      </c>
      <c r="I204" s="220">
        <v>0</v>
      </c>
      <c r="J204" s="220">
        <v>0</v>
      </c>
      <c r="K204" s="220">
        <v>0</v>
      </c>
      <c r="L204" s="266">
        <v>0</v>
      </c>
      <c r="M204"/>
    </row>
    <row r="205" spans="1:13" ht="25.5" hidden="1" customHeight="1">
      <c r="A205" s="207">
        <v>3</v>
      </c>
      <c r="B205" s="205">
        <v>1</v>
      </c>
      <c r="C205" s="205">
        <v>1</v>
      </c>
      <c r="D205" s="205">
        <v>4</v>
      </c>
      <c r="E205" s="205">
        <v>1</v>
      </c>
      <c r="F205" s="208">
        <v>2</v>
      </c>
      <c r="G205" s="206" t="s">
        <v>157</v>
      </c>
      <c r="H205" s="192">
        <v>172</v>
      </c>
      <c r="I205" s="218">
        <v>0</v>
      </c>
      <c r="J205" s="218">
        <v>0</v>
      </c>
      <c r="K205" s="219">
        <v>0</v>
      </c>
      <c r="L205" s="220">
        <v>0</v>
      </c>
      <c r="M205"/>
    </row>
    <row r="206" spans="1:13" ht="31.5" hidden="1" customHeight="1">
      <c r="A206" s="212">
        <v>3</v>
      </c>
      <c r="B206" s="213">
        <v>1</v>
      </c>
      <c r="C206" s="213">
        <v>1</v>
      </c>
      <c r="D206" s="213">
        <v>4</v>
      </c>
      <c r="E206" s="213">
        <v>1</v>
      </c>
      <c r="F206" s="215">
        <v>3</v>
      </c>
      <c r="G206" s="214" t="s">
        <v>156</v>
      </c>
      <c r="H206" s="192">
        <v>173</v>
      </c>
      <c r="I206" s="218">
        <v>0</v>
      </c>
      <c r="J206" s="218">
        <v>0</v>
      </c>
      <c r="K206" s="218">
        <v>0</v>
      </c>
      <c r="L206" s="220">
        <v>0</v>
      </c>
      <c r="M206"/>
    </row>
    <row r="207" spans="1:13" ht="25.5" customHeight="1">
      <c r="A207" s="212">
        <v>3</v>
      </c>
      <c r="B207" s="213">
        <v>1</v>
      </c>
      <c r="C207" s="213">
        <v>1</v>
      </c>
      <c r="D207" s="213">
        <v>5</v>
      </c>
      <c r="E207" s="213"/>
      <c r="F207" s="215"/>
      <c r="G207" s="214" t="s">
        <v>155</v>
      </c>
      <c r="H207" s="192">
        <v>174</v>
      </c>
      <c r="I207" s="201">
        <f t="shared" ref="I207:L208" si="18">I208</f>
        <v>17000</v>
      </c>
      <c r="J207" s="243">
        <f t="shared" si="18"/>
        <v>17000</v>
      </c>
      <c r="K207" s="202">
        <f t="shared" si="18"/>
        <v>17000</v>
      </c>
      <c r="L207" s="201">
        <f t="shared" si="18"/>
        <v>17000</v>
      </c>
      <c r="M207"/>
    </row>
    <row r="208" spans="1:13" ht="26.25" customHeight="1">
      <c r="A208" s="226">
        <v>3</v>
      </c>
      <c r="B208" s="227">
        <v>1</v>
      </c>
      <c r="C208" s="227">
        <v>1</v>
      </c>
      <c r="D208" s="227">
        <v>5</v>
      </c>
      <c r="E208" s="227">
        <v>1</v>
      </c>
      <c r="F208" s="229"/>
      <c r="G208" s="214" t="s">
        <v>155</v>
      </c>
      <c r="H208" s="192">
        <v>175</v>
      </c>
      <c r="I208" s="202">
        <f t="shared" si="18"/>
        <v>17000</v>
      </c>
      <c r="J208" s="202">
        <f t="shared" si="18"/>
        <v>17000</v>
      </c>
      <c r="K208" s="202">
        <f t="shared" si="18"/>
        <v>17000</v>
      </c>
      <c r="L208" s="202">
        <f t="shared" si="18"/>
        <v>17000</v>
      </c>
      <c r="M208"/>
    </row>
    <row r="209" spans="1:16" ht="27" customHeight="1">
      <c r="A209" s="212">
        <v>3</v>
      </c>
      <c r="B209" s="213">
        <v>1</v>
      </c>
      <c r="C209" s="213">
        <v>1</v>
      </c>
      <c r="D209" s="213">
        <v>5</v>
      </c>
      <c r="E209" s="213">
        <v>1</v>
      </c>
      <c r="F209" s="215">
        <v>1</v>
      </c>
      <c r="G209" s="214" t="s">
        <v>155</v>
      </c>
      <c r="H209" s="192">
        <v>176</v>
      </c>
      <c r="I209" s="218">
        <v>17000</v>
      </c>
      <c r="J209" s="220">
        <v>17000</v>
      </c>
      <c r="K209" s="220">
        <v>17000</v>
      </c>
      <c r="L209" s="220">
        <v>17000</v>
      </c>
      <c r="M209"/>
    </row>
    <row r="210" spans="1:16" ht="26.25" hidden="1" customHeight="1">
      <c r="A210" s="226">
        <v>3</v>
      </c>
      <c r="B210" s="227">
        <v>1</v>
      </c>
      <c r="C210" s="227">
        <v>2</v>
      </c>
      <c r="D210" s="227"/>
      <c r="E210" s="227"/>
      <c r="F210" s="229"/>
      <c r="G210" s="228" t="s">
        <v>154</v>
      </c>
      <c r="H210" s="192">
        <v>177</v>
      </c>
      <c r="I210" s="201">
        <f t="shared" ref="I210:L211" si="19">I211</f>
        <v>0</v>
      </c>
      <c r="J210" s="246">
        <f t="shared" si="19"/>
        <v>0</v>
      </c>
      <c r="K210" s="210">
        <f t="shared" si="19"/>
        <v>0</v>
      </c>
      <c r="L210" s="211">
        <f t="shared" si="19"/>
        <v>0</v>
      </c>
      <c r="M210"/>
    </row>
    <row r="211" spans="1:16" ht="25.5" hidden="1" customHeight="1">
      <c r="A211" s="212">
        <v>3</v>
      </c>
      <c r="B211" s="213">
        <v>1</v>
      </c>
      <c r="C211" s="213">
        <v>2</v>
      </c>
      <c r="D211" s="213">
        <v>1</v>
      </c>
      <c r="E211" s="213"/>
      <c r="F211" s="215"/>
      <c r="G211" s="228" t="s">
        <v>154</v>
      </c>
      <c r="H211" s="192">
        <v>178</v>
      </c>
      <c r="I211" s="223">
        <f t="shared" si="19"/>
        <v>0</v>
      </c>
      <c r="J211" s="243">
        <f t="shared" si="19"/>
        <v>0</v>
      </c>
      <c r="K211" s="202">
        <f t="shared" si="19"/>
        <v>0</v>
      </c>
      <c r="L211" s="201">
        <f t="shared" si="19"/>
        <v>0</v>
      </c>
      <c r="M211"/>
    </row>
    <row r="212" spans="1:16" ht="26.25" hidden="1" customHeight="1">
      <c r="A212" s="207">
        <v>3</v>
      </c>
      <c r="B212" s="205">
        <v>1</v>
      </c>
      <c r="C212" s="205">
        <v>2</v>
      </c>
      <c r="D212" s="205">
        <v>1</v>
      </c>
      <c r="E212" s="205">
        <v>1</v>
      </c>
      <c r="F212" s="208"/>
      <c r="G212" s="228" t="s">
        <v>154</v>
      </c>
      <c r="H212" s="192">
        <v>179</v>
      </c>
      <c r="I212" s="201">
        <f>SUM(I213:I216)</f>
        <v>0</v>
      </c>
      <c r="J212" s="245">
        <f>SUM(J213:J216)</f>
        <v>0</v>
      </c>
      <c r="K212" s="224">
        <f>SUM(K213:K216)</f>
        <v>0</v>
      </c>
      <c r="L212" s="223">
        <f>SUM(L213:L216)</f>
        <v>0</v>
      </c>
      <c r="M212"/>
    </row>
    <row r="213" spans="1:16" ht="41.25" hidden="1" customHeight="1">
      <c r="A213" s="212">
        <v>3</v>
      </c>
      <c r="B213" s="213">
        <v>1</v>
      </c>
      <c r="C213" s="213">
        <v>2</v>
      </c>
      <c r="D213" s="213">
        <v>1</v>
      </c>
      <c r="E213" s="213">
        <v>1</v>
      </c>
      <c r="F213" s="215">
        <v>2</v>
      </c>
      <c r="G213" s="214" t="s">
        <v>453</v>
      </c>
      <c r="H213" s="192">
        <v>180</v>
      </c>
      <c r="I213" s="220">
        <v>0</v>
      </c>
      <c r="J213" s="220">
        <v>0</v>
      </c>
      <c r="K213" s="220">
        <v>0</v>
      </c>
      <c r="L213" s="220">
        <v>0</v>
      </c>
      <c r="M213"/>
    </row>
    <row r="214" spans="1:16" ht="26.25" hidden="1" customHeight="1">
      <c r="A214" s="212">
        <v>3</v>
      </c>
      <c r="B214" s="213">
        <v>1</v>
      </c>
      <c r="C214" s="213">
        <v>2</v>
      </c>
      <c r="D214" s="212">
        <v>1</v>
      </c>
      <c r="E214" s="213">
        <v>1</v>
      </c>
      <c r="F214" s="215">
        <v>3</v>
      </c>
      <c r="G214" s="214" t="s">
        <v>153</v>
      </c>
      <c r="H214" s="192">
        <v>181</v>
      </c>
      <c r="I214" s="220">
        <v>0</v>
      </c>
      <c r="J214" s="220">
        <v>0</v>
      </c>
      <c r="K214" s="220">
        <v>0</v>
      </c>
      <c r="L214" s="220">
        <v>0</v>
      </c>
      <c r="M214"/>
    </row>
    <row r="215" spans="1:16" ht="27.75" hidden="1" customHeight="1">
      <c r="A215" s="212">
        <v>3</v>
      </c>
      <c r="B215" s="213">
        <v>1</v>
      </c>
      <c r="C215" s="213">
        <v>2</v>
      </c>
      <c r="D215" s="212">
        <v>1</v>
      </c>
      <c r="E215" s="213">
        <v>1</v>
      </c>
      <c r="F215" s="215">
        <v>4</v>
      </c>
      <c r="G215" s="214" t="s">
        <v>152</v>
      </c>
      <c r="H215" s="192">
        <v>182</v>
      </c>
      <c r="I215" s="220">
        <v>0</v>
      </c>
      <c r="J215" s="220">
        <v>0</v>
      </c>
      <c r="K215" s="220">
        <v>0</v>
      </c>
      <c r="L215" s="220">
        <v>0</v>
      </c>
      <c r="M215"/>
    </row>
    <row r="216" spans="1:16" ht="27" hidden="1" customHeight="1">
      <c r="A216" s="226">
        <v>3</v>
      </c>
      <c r="B216" s="235">
        <v>1</v>
      </c>
      <c r="C216" s="235">
        <v>2</v>
      </c>
      <c r="D216" s="234">
        <v>1</v>
      </c>
      <c r="E216" s="235">
        <v>1</v>
      </c>
      <c r="F216" s="236">
        <v>5</v>
      </c>
      <c r="G216" s="237" t="s">
        <v>151</v>
      </c>
      <c r="H216" s="192">
        <v>183</v>
      </c>
      <c r="I216" s="220">
        <v>0</v>
      </c>
      <c r="J216" s="220">
        <v>0</v>
      </c>
      <c r="K216" s="220">
        <v>0</v>
      </c>
      <c r="L216" s="266">
        <v>0</v>
      </c>
      <c r="M216"/>
    </row>
    <row r="217" spans="1:16" ht="29.25" hidden="1" customHeight="1">
      <c r="A217" s="212">
        <v>3</v>
      </c>
      <c r="B217" s="213">
        <v>1</v>
      </c>
      <c r="C217" s="213">
        <v>3</v>
      </c>
      <c r="D217" s="212"/>
      <c r="E217" s="213"/>
      <c r="F217" s="215"/>
      <c r="G217" s="214" t="s">
        <v>150</v>
      </c>
      <c r="H217" s="192">
        <v>184</v>
      </c>
      <c r="I217" s="201">
        <f>SUM(I218+I221)</f>
        <v>0</v>
      </c>
      <c r="J217" s="243">
        <f>SUM(J218+J221)</f>
        <v>0</v>
      </c>
      <c r="K217" s="202">
        <f>SUM(K218+K221)</f>
        <v>0</v>
      </c>
      <c r="L217" s="201">
        <f>SUM(L218+L221)</f>
        <v>0</v>
      </c>
      <c r="M217"/>
    </row>
    <row r="218" spans="1:16" ht="27.75" hidden="1" customHeight="1">
      <c r="A218" s="207">
        <v>3</v>
      </c>
      <c r="B218" s="205">
        <v>1</v>
      </c>
      <c r="C218" s="205">
        <v>3</v>
      </c>
      <c r="D218" s="207">
        <v>1</v>
      </c>
      <c r="E218" s="212"/>
      <c r="F218" s="208"/>
      <c r="G218" s="206" t="s">
        <v>149</v>
      </c>
      <c r="H218" s="192">
        <v>185</v>
      </c>
      <c r="I218" s="223">
        <f t="shared" ref="I218:L219" si="20">I219</f>
        <v>0</v>
      </c>
      <c r="J218" s="245">
        <f t="shared" si="20"/>
        <v>0</v>
      </c>
      <c r="K218" s="224">
        <f t="shared" si="20"/>
        <v>0</v>
      </c>
      <c r="L218" s="223">
        <f t="shared" si="20"/>
        <v>0</v>
      </c>
      <c r="M218"/>
    </row>
    <row r="219" spans="1:16" ht="30.75" hidden="1" customHeight="1">
      <c r="A219" s="212">
        <v>3</v>
      </c>
      <c r="B219" s="213">
        <v>1</v>
      </c>
      <c r="C219" s="213">
        <v>3</v>
      </c>
      <c r="D219" s="212">
        <v>1</v>
      </c>
      <c r="E219" s="212">
        <v>1</v>
      </c>
      <c r="F219" s="215"/>
      <c r="G219" s="206" t="s">
        <v>149</v>
      </c>
      <c r="H219" s="192">
        <v>186</v>
      </c>
      <c r="I219" s="201">
        <f t="shared" si="20"/>
        <v>0</v>
      </c>
      <c r="J219" s="243">
        <f t="shared" si="20"/>
        <v>0</v>
      </c>
      <c r="K219" s="202">
        <f t="shared" si="20"/>
        <v>0</v>
      </c>
      <c r="L219" s="201">
        <f t="shared" si="20"/>
        <v>0</v>
      </c>
      <c r="M219"/>
    </row>
    <row r="220" spans="1:16" ht="27.75" hidden="1" customHeight="1">
      <c r="A220" s="212">
        <v>3</v>
      </c>
      <c r="B220" s="214">
        <v>1</v>
      </c>
      <c r="C220" s="212">
        <v>3</v>
      </c>
      <c r="D220" s="213">
        <v>1</v>
      </c>
      <c r="E220" s="213">
        <v>1</v>
      </c>
      <c r="F220" s="215">
        <v>1</v>
      </c>
      <c r="G220" s="206" t="s">
        <v>149</v>
      </c>
      <c r="H220" s="192">
        <v>187</v>
      </c>
      <c r="I220" s="266">
        <v>0</v>
      </c>
      <c r="J220" s="266">
        <v>0</v>
      </c>
      <c r="K220" s="266">
        <v>0</v>
      </c>
      <c r="L220" s="266">
        <v>0</v>
      </c>
      <c r="M220"/>
    </row>
    <row r="221" spans="1:16" ht="30.75" hidden="1" customHeight="1">
      <c r="A221" s="212">
        <v>3</v>
      </c>
      <c r="B221" s="214">
        <v>1</v>
      </c>
      <c r="C221" s="212">
        <v>3</v>
      </c>
      <c r="D221" s="213">
        <v>2</v>
      </c>
      <c r="E221" s="213"/>
      <c r="F221" s="215"/>
      <c r="G221" s="214" t="s">
        <v>143</v>
      </c>
      <c r="H221" s="192">
        <v>188</v>
      </c>
      <c r="I221" s="201">
        <f>I222</f>
        <v>0</v>
      </c>
      <c r="J221" s="243">
        <f>J222</f>
        <v>0</v>
      </c>
      <c r="K221" s="202">
        <f>K222</f>
        <v>0</v>
      </c>
      <c r="L221" s="201">
        <f>L222</f>
        <v>0</v>
      </c>
      <c r="M221"/>
    </row>
    <row r="222" spans="1:16" ht="27" hidden="1" customHeight="1">
      <c r="A222" s="207">
        <v>3</v>
      </c>
      <c r="B222" s="206">
        <v>1</v>
      </c>
      <c r="C222" s="207">
        <v>3</v>
      </c>
      <c r="D222" s="205">
        <v>2</v>
      </c>
      <c r="E222" s="205">
        <v>1</v>
      </c>
      <c r="F222" s="208"/>
      <c r="G222" s="214" t="s">
        <v>143</v>
      </c>
      <c r="H222" s="192">
        <v>189</v>
      </c>
      <c r="I222" s="201">
        <f t="shared" ref="I222:P222" si="21">SUM(I223:I228)</f>
        <v>0</v>
      </c>
      <c r="J222" s="201">
        <f t="shared" si="21"/>
        <v>0</v>
      </c>
      <c r="K222" s="201">
        <f t="shared" si="21"/>
        <v>0</v>
      </c>
      <c r="L222" s="201">
        <f t="shared" si="21"/>
        <v>0</v>
      </c>
      <c r="M222" s="272">
        <f t="shared" si="21"/>
        <v>0</v>
      </c>
      <c r="N222" s="272">
        <f t="shared" si="21"/>
        <v>0</v>
      </c>
      <c r="O222" s="272">
        <f t="shared" si="21"/>
        <v>0</v>
      </c>
      <c r="P222" s="272">
        <f t="shared" si="21"/>
        <v>0</v>
      </c>
    </row>
    <row r="223" spans="1:16" ht="24.75" hidden="1" customHeight="1">
      <c r="A223" s="212">
        <v>3</v>
      </c>
      <c r="B223" s="214">
        <v>1</v>
      </c>
      <c r="C223" s="212">
        <v>3</v>
      </c>
      <c r="D223" s="213">
        <v>2</v>
      </c>
      <c r="E223" s="213">
        <v>1</v>
      </c>
      <c r="F223" s="215">
        <v>1</v>
      </c>
      <c r="G223" s="214" t="s">
        <v>148</v>
      </c>
      <c r="H223" s="192">
        <v>190</v>
      </c>
      <c r="I223" s="220">
        <v>0</v>
      </c>
      <c r="J223" s="220">
        <v>0</v>
      </c>
      <c r="K223" s="220">
        <v>0</v>
      </c>
      <c r="L223" s="266">
        <v>0</v>
      </c>
      <c r="M223"/>
    </row>
    <row r="224" spans="1:16" ht="26.25" hidden="1" customHeight="1">
      <c r="A224" s="212">
        <v>3</v>
      </c>
      <c r="B224" s="214">
        <v>1</v>
      </c>
      <c r="C224" s="212">
        <v>3</v>
      </c>
      <c r="D224" s="213">
        <v>2</v>
      </c>
      <c r="E224" s="213">
        <v>1</v>
      </c>
      <c r="F224" s="215">
        <v>2</v>
      </c>
      <c r="G224" s="214" t="s">
        <v>147</v>
      </c>
      <c r="H224" s="192">
        <v>191</v>
      </c>
      <c r="I224" s="220">
        <v>0</v>
      </c>
      <c r="J224" s="220">
        <v>0</v>
      </c>
      <c r="K224" s="220">
        <v>0</v>
      </c>
      <c r="L224" s="220">
        <v>0</v>
      </c>
      <c r="M224"/>
    </row>
    <row r="225" spans="1:13" ht="26.25" hidden="1" customHeight="1">
      <c r="A225" s="212">
        <v>3</v>
      </c>
      <c r="B225" s="214">
        <v>1</v>
      </c>
      <c r="C225" s="212">
        <v>3</v>
      </c>
      <c r="D225" s="213">
        <v>2</v>
      </c>
      <c r="E225" s="213">
        <v>1</v>
      </c>
      <c r="F225" s="215">
        <v>3</v>
      </c>
      <c r="G225" s="214" t="s">
        <v>146</v>
      </c>
      <c r="H225" s="192">
        <v>192</v>
      </c>
      <c r="I225" s="220">
        <v>0</v>
      </c>
      <c r="J225" s="220">
        <v>0</v>
      </c>
      <c r="K225" s="220">
        <v>0</v>
      </c>
      <c r="L225" s="220">
        <v>0</v>
      </c>
      <c r="M225"/>
    </row>
    <row r="226" spans="1:13" ht="27.75" hidden="1" customHeight="1">
      <c r="A226" s="212">
        <v>3</v>
      </c>
      <c r="B226" s="214">
        <v>1</v>
      </c>
      <c r="C226" s="212">
        <v>3</v>
      </c>
      <c r="D226" s="213">
        <v>2</v>
      </c>
      <c r="E226" s="213">
        <v>1</v>
      </c>
      <c r="F226" s="215">
        <v>4</v>
      </c>
      <c r="G226" s="214" t="s">
        <v>145</v>
      </c>
      <c r="H226" s="192">
        <v>193</v>
      </c>
      <c r="I226" s="220">
        <v>0</v>
      </c>
      <c r="J226" s="220">
        <v>0</v>
      </c>
      <c r="K226" s="220">
        <v>0</v>
      </c>
      <c r="L226" s="266">
        <v>0</v>
      </c>
      <c r="M226"/>
    </row>
    <row r="227" spans="1:13" ht="29.25" hidden="1" customHeight="1">
      <c r="A227" s="212">
        <v>3</v>
      </c>
      <c r="B227" s="214">
        <v>1</v>
      </c>
      <c r="C227" s="212">
        <v>3</v>
      </c>
      <c r="D227" s="213">
        <v>2</v>
      </c>
      <c r="E227" s="213">
        <v>1</v>
      </c>
      <c r="F227" s="215">
        <v>5</v>
      </c>
      <c r="G227" s="206" t="s">
        <v>144</v>
      </c>
      <c r="H227" s="192">
        <v>194</v>
      </c>
      <c r="I227" s="220">
        <v>0</v>
      </c>
      <c r="J227" s="220">
        <v>0</v>
      </c>
      <c r="K227" s="220">
        <v>0</v>
      </c>
      <c r="L227" s="220">
        <v>0</v>
      </c>
      <c r="M227"/>
    </row>
    <row r="228" spans="1:13" ht="25.5" hidden="1" customHeight="1">
      <c r="A228" s="212">
        <v>3</v>
      </c>
      <c r="B228" s="214">
        <v>1</v>
      </c>
      <c r="C228" s="212">
        <v>3</v>
      </c>
      <c r="D228" s="213">
        <v>2</v>
      </c>
      <c r="E228" s="213">
        <v>1</v>
      </c>
      <c r="F228" s="215">
        <v>6</v>
      </c>
      <c r="G228" s="206" t="s">
        <v>143</v>
      </c>
      <c r="H228" s="192">
        <v>195</v>
      </c>
      <c r="I228" s="220">
        <v>0</v>
      </c>
      <c r="J228" s="220">
        <v>0</v>
      </c>
      <c r="K228" s="220">
        <v>0</v>
      </c>
      <c r="L228" s="266">
        <v>0</v>
      </c>
      <c r="M228"/>
    </row>
    <row r="229" spans="1:13" ht="27" hidden="1" customHeight="1">
      <c r="A229" s="207">
        <v>3</v>
      </c>
      <c r="B229" s="205">
        <v>1</v>
      </c>
      <c r="C229" s="205">
        <v>4</v>
      </c>
      <c r="D229" s="205"/>
      <c r="E229" s="205"/>
      <c r="F229" s="208"/>
      <c r="G229" s="206" t="s">
        <v>142</v>
      </c>
      <c r="H229" s="192">
        <v>196</v>
      </c>
      <c r="I229" s="223">
        <f t="shared" ref="I229:L231" si="22">I230</f>
        <v>0</v>
      </c>
      <c r="J229" s="245">
        <f t="shared" si="22"/>
        <v>0</v>
      </c>
      <c r="K229" s="224">
        <f t="shared" si="22"/>
        <v>0</v>
      </c>
      <c r="L229" s="224">
        <f t="shared" si="22"/>
        <v>0</v>
      </c>
      <c r="M229"/>
    </row>
    <row r="230" spans="1:13" ht="27" hidden="1" customHeight="1">
      <c r="A230" s="226">
        <v>3</v>
      </c>
      <c r="B230" s="235">
        <v>1</v>
      </c>
      <c r="C230" s="235">
        <v>4</v>
      </c>
      <c r="D230" s="235">
        <v>1</v>
      </c>
      <c r="E230" s="235"/>
      <c r="F230" s="236"/>
      <c r="G230" s="206" t="s">
        <v>142</v>
      </c>
      <c r="H230" s="192">
        <v>197</v>
      </c>
      <c r="I230" s="230">
        <f t="shared" si="22"/>
        <v>0</v>
      </c>
      <c r="J230" s="257">
        <f t="shared" si="22"/>
        <v>0</v>
      </c>
      <c r="K230" s="231">
        <f t="shared" si="22"/>
        <v>0</v>
      </c>
      <c r="L230" s="231">
        <f t="shared" si="22"/>
        <v>0</v>
      </c>
      <c r="M230"/>
    </row>
    <row r="231" spans="1:13" ht="27.75" hidden="1" customHeight="1">
      <c r="A231" s="212">
        <v>3</v>
      </c>
      <c r="B231" s="213">
        <v>1</v>
      </c>
      <c r="C231" s="213">
        <v>4</v>
      </c>
      <c r="D231" s="213">
        <v>1</v>
      </c>
      <c r="E231" s="213">
        <v>1</v>
      </c>
      <c r="F231" s="215"/>
      <c r="G231" s="206" t="s">
        <v>141</v>
      </c>
      <c r="H231" s="192">
        <v>198</v>
      </c>
      <c r="I231" s="201">
        <f t="shared" si="22"/>
        <v>0</v>
      </c>
      <c r="J231" s="243">
        <f t="shared" si="22"/>
        <v>0</v>
      </c>
      <c r="K231" s="202">
        <f t="shared" si="22"/>
        <v>0</v>
      </c>
      <c r="L231" s="202">
        <f t="shared" si="22"/>
        <v>0</v>
      </c>
      <c r="M231"/>
    </row>
    <row r="232" spans="1:13" ht="27" hidden="1" customHeight="1">
      <c r="A232" s="216">
        <v>3</v>
      </c>
      <c r="B232" s="212">
        <v>1</v>
      </c>
      <c r="C232" s="213">
        <v>4</v>
      </c>
      <c r="D232" s="213">
        <v>1</v>
      </c>
      <c r="E232" s="213">
        <v>1</v>
      </c>
      <c r="F232" s="215">
        <v>1</v>
      </c>
      <c r="G232" s="206" t="s">
        <v>141</v>
      </c>
      <c r="H232" s="192">
        <v>199</v>
      </c>
      <c r="I232" s="220">
        <v>0</v>
      </c>
      <c r="J232" s="220">
        <v>0</v>
      </c>
      <c r="K232" s="220">
        <v>0</v>
      </c>
      <c r="L232" s="220">
        <v>0</v>
      </c>
      <c r="M232"/>
    </row>
    <row r="233" spans="1:13" ht="26.25" hidden="1" customHeight="1">
      <c r="A233" s="216">
        <v>3</v>
      </c>
      <c r="B233" s="213">
        <v>1</v>
      </c>
      <c r="C233" s="213">
        <v>5</v>
      </c>
      <c r="D233" s="213"/>
      <c r="E233" s="213"/>
      <c r="F233" s="215"/>
      <c r="G233" s="214" t="s">
        <v>454</v>
      </c>
      <c r="H233" s="192">
        <v>200</v>
      </c>
      <c r="I233" s="201">
        <f t="shared" ref="I233:L234" si="23">I234</f>
        <v>0</v>
      </c>
      <c r="J233" s="201">
        <f t="shared" si="23"/>
        <v>0</v>
      </c>
      <c r="K233" s="201">
        <f t="shared" si="23"/>
        <v>0</v>
      </c>
      <c r="L233" s="201">
        <f t="shared" si="23"/>
        <v>0</v>
      </c>
      <c r="M233"/>
    </row>
    <row r="234" spans="1:13" ht="30" hidden="1" customHeight="1">
      <c r="A234" s="216">
        <v>3</v>
      </c>
      <c r="B234" s="213">
        <v>1</v>
      </c>
      <c r="C234" s="213">
        <v>5</v>
      </c>
      <c r="D234" s="213">
        <v>1</v>
      </c>
      <c r="E234" s="213"/>
      <c r="F234" s="215"/>
      <c r="G234" s="214" t="s">
        <v>454</v>
      </c>
      <c r="H234" s="192">
        <v>201</v>
      </c>
      <c r="I234" s="201">
        <f t="shared" si="23"/>
        <v>0</v>
      </c>
      <c r="J234" s="201">
        <f t="shared" si="23"/>
        <v>0</v>
      </c>
      <c r="K234" s="201">
        <f t="shared" si="23"/>
        <v>0</v>
      </c>
      <c r="L234" s="201">
        <f t="shared" si="23"/>
        <v>0</v>
      </c>
      <c r="M234"/>
    </row>
    <row r="235" spans="1:13" ht="27" hidden="1" customHeight="1">
      <c r="A235" s="216">
        <v>3</v>
      </c>
      <c r="B235" s="213">
        <v>1</v>
      </c>
      <c r="C235" s="213">
        <v>5</v>
      </c>
      <c r="D235" s="213">
        <v>1</v>
      </c>
      <c r="E235" s="213">
        <v>1</v>
      </c>
      <c r="F235" s="215"/>
      <c r="G235" s="214" t="s">
        <v>454</v>
      </c>
      <c r="H235" s="192">
        <v>202</v>
      </c>
      <c r="I235" s="201">
        <f>SUM(I236:I238)</f>
        <v>0</v>
      </c>
      <c r="J235" s="201">
        <f>SUM(J236:J238)</f>
        <v>0</v>
      </c>
      <c r="K235" s="201">
        <f>SUM(K236:K238)</f>
        <v>0</v>
      </c>
      <c r="L235" s="201">
        <f>SUM(L236:L238)</f>
        <v>0</v>
      </c>
      <c r="M235"/>
    </row>
    <row r="236" spans="1:13" ht="31.5" hidden="1" customHeight="1">
      <c r="A236" s="216">
        <v>3</v>
      </c>
      <c r="B236" s="213">
        <v>1</v>
      </c>
      <c r="C236" s="213">
        <v>5</v>
      </c>
      <c r="D236" s="213">
        <v>1</v>
      </c>
      <c r="E236" s="213">
        <v>1</v>
      </c>
      <c r="F236" s="215">
        <v>1</v>
      </c>
      <c r="G236" s="273" t="s">
        <v>140</v>
      </c>
      <c r="H236" s="192">
        <v>203</v>
      </c>
      <c r="I236" s="220">
        <v>0</v>
      </c>
      <c r="J236" s="220">
        <v>0</v>
      </c>
      <c r="K236" s="220">
        <v>0</v>
      </c>
      <c r="L236" s="220">
        <v>0</v>
      </c>
      <c r="M236"/>
    </row>
    <row r="237" spans="1:13" ht="25.5" hidden="1" customHeight="1">
      <c r="A237" s="216">
        <v>3</v>
      </c>
      <c r="B237" s="213">
        <v>1</v>
      </c>
      <c r="C237" s="213">
        <v>5</v>
      </c>
      <c r="D237" s="213">
        <v>1</v>
      </c>
      <c r="E237" s="213">
        <v>1</v>
      </c>
      <c r="F237" s="215">
        <v>2</v>
      </c>
      <c r="G237" s="273" t="s">
        <v>139</v>
      </c>
      <c r="H237" s="192">
        <v>204</v>
      </c>
      <c r="I237" s="220">
        <v>0</v>
      </c>
      <c r="J237" s="220">
        <v>0</v>
      </c>
      <c r="K237" s="220">
        <v>0</v>
      </c>
      <c r="L237" s="220">
        <v>0</v>
      </c>
      <c r="M237"/>
    </row>
    <row r="238" spans="1:13" ht="28.5" hidden="1" customHeight="1">
      <c r="A238" s="216">
        <v>3</v>
      </c>
      <c r="B238" s="213">
        <v>1</v>
      </c>
      <c r="C238" s="213">
        <v>5</v>
      </c>
      <c r="D238" s="213">
        <v>1</v>
      </c>
      <c r="E238" s="213">
        <v>1</v>
      </c>
      <c r="F238" s="215">
        <v>3</v>
      </c>
      <c r="G238" s="273" t="s">
        <v>138</v>
      </c>
      <c r="H238" s="192">
        <v>205</v>
      </c>
      <c r="I238" s="220">
        <v>0</v>
      </c>
      <c r="J238" s="220">
        <v>0</v>
      </c>
      <c r="K238" s="220">
        <v>0</v>
      </c>
      <c r="L238" s="220">
        <v>0</v>
      </c>
      <c r="M238"/>
    </row>
    <row r="239" spans="1:13" ht="41.25" hidden="1" customHeight="1">
      <c r="A239" s="197">
        <v>3</v>
      </c>
      <c r="B239" s="198">
        <v>2</v>
      </c>
      <c r="C239" s="198"/>
      <c r="D239" s="198"/>
      <c r="E239" s="198"/>
      <c r="F239" s="200"/>
      <c r="G239" s="199" t="s">
        <v>137</v>
      </c>
      <c r="H239" s="192">
        <v>206</v>
      </c>
      <c r="I239" s="201">
        <f>SUM(I240+I272)</f>
        <v>0</v>
      </c>
      <c r="J239" s="243">
        <f>SUM(J240+J272)</f>
        <v>0</v>
      </c>
      <c r="K239" s="202">
        <f>SUM(K240+K272)</f>
        <v>0</v>
      </c>
      <c r="L239" s="202">
        <f>SUM(L240+L272)</f>
        <v>0</v>
      </c>
      <c r="M239"/>
    </row>
    <row r="240" spans="1:13" ht="26.25" hidden="1" customHeight="1">
      <c r="A240" s="226">
        <v>3</v>
      </c>
      <c r="B240" s="234">
        <v>2</v>
      </c>
      <c r="C240" s="235">
        <v>1</v>
      </c>
      <c r="D240" s="235"/>
      <c r="E240" s="235"/>
      <c r="F240" s="236"/>
      <c r="G240" s="237" t="s">
        <v>136</v>
      </c>
      <c r="H240" s="192">
        <v>207</v>
      </c>
      <c r="I240" s="230">
        <f>SUM(I241+I250+I254+I258+I262+I265+I268)</f>
        <v>0</v>
      </c>
      <c r="J240" s="257">
        <f>SUM(J241+J250+J254+J258+J262+J265+J268)</f>
        <v>0</v>
      </c>
      <c r="K240" s="231">
        <f>SUM(K241+K250+K254+K258+K262+K265+K268)</f>
        <v>0</v>
      </c>
      <c r="L240" s="231">
        <f>SUM(L241+L250+L254+L258+L262+L265+L268)</f>
        <v>0</v>
      </c>
      <c r="M240"/>
    </row>
    <row r="241" spans="1:13" ht="30" hidden="1" customHeight="1">
      <c r="A241" s="212">
        <v>3</v>
      </c>
      <c r="B241" s="213">
        <v>2</v>
      </c>
      <c r="C241" s="213">
        <v>1</v>
      </c>
      <c r="D241" s="213">
        <v>1</v>
      </c>
      <c r="E241" s="213"/>
      <c r="F241" s="215"/>
      <c r="G241" s="214" t="s">
        <v>103</v>
      </c>
      <c r="H241" s="192">
        <v>208</v>
      </c>
      <c r="I241" s="230">
        <f>I242</f>
        <v>0</v>
      </c>
      <c r="J241" s="230">
        <f>J242</f>
        <v>0</v>
      </c>
      <c r="K241" s="230">
        <f>K242</f>
        <v>0</v>
      </c>
      <c r="L241" s="230">
        <f>L242</f>
        <v>0</v>
      </c>
      <c r="M241"/>
    </row>
    <row r="242" spans="1:13" ht="27" hidden="1" customHeight="1">
      <c r="A242" s="212">
        <v>3</v>
      </c>
      <c r="B242" s="212">
        <v>2</v>
      </c>
      <c r="C242" s="213">
        <v>1</v>
      </c>
      <c r="D242" s="213">
        <v>1</v>
      </c>
      <c r="E242" s="213">
        <v>1</v>
      </c>
      <c r="F242" s="215"/>
      <c r="G242" s="214" t="s">
        <v>102</v>
      </c>
      <c r="H242" s="192">
        <v>209</v>
      </c>
      <c r="I242" s="201">
        <f>SUM(I243:I243)</f>
        <v>0</v>
      </c>
      <c r="J242" s="243">
        <f>SUM(J243:J243)</f>
        <v>0</v>
      </c>
      <c r="K242" s="202">
        <f>SUM(K243:K243)</f>
        <v>0</v>
      </c>
      <c r="L242" s="202">
        <f>SUM(L243:L243)</f>
        <v>0</v>
      </c>
      <c r="M242"/>
    </row>
    <row r="243" spans="1:13" ht="25.5" hidden="1" customHeight="1">
      <c r="A243" s="226">
        <v>3</v>
      </c>
      <c r="B243" s="226">
        <v>2</v>
      </c>
      <c r="C243" s="235">
        <v>1</v>
      </c>
      <c r="D243" s="235">
        <v>1</v>
      </c>
      <c r="E243" s="235">
        <v>1</v>
      </c>
      <c r="F243" s="236">
        <v>1</v>
      </c>
      <c r="G243" s="237" t="s">
        <v>102</v>
      </c>
      <c r="H243" s="192">
        <v>210</v>
      </c>
      <c r="I243" s="220">
        <v>0</v>
      </c>
      <c r="J243" s="220">
        <v>0</v>
      </c>
      <c r="K243" s="220">
        <v>0</v>
      </c>
      <c r="L243" s="220">
        <v>0</v>
      </c>
      <c r="M243"/>
    </row>
    <row r="244" spans="1:13" ht="25.5" hidden="1" customHeight="1">
      <c r="A244" s="226">
        <v>3</v>
      </c>
      <c r="B244" s="235">
        <v>2</v>
      </c>
      <c r="C244" s="235">
        <v>1</v>
      </c>
      <c r="D244" s="235">
        <v>1</v>
      </c>
      <c r="E244" s="235">
        <v>2</v>
      </c>
      <c r="F244" s="236"/>
      <c r="G244" s="237" t="s">
        <v>135</v>
      </c>
      <c r="H244" s="192">
        <v>211</v>
      </c>
      <c r="I244" s="201">
        <f>SUM(I245:I246)</f>
        <v>0</v>
      </c>
      <c r="J244" s="201">
        <f>SUM(J245:J246)</f>
        <v>0</v>
      </c>
      <c r="K244" s="201">
        <f>SUM(K245:K246)</f>
        <v>0</v>
      </c>
      <c r="L244" s="201">
        <f>SUM(L245:L246)</f>
        <v>0</v>
      </c>
      <c r="M244"/>
    </row>
    <row r="245" spans="1:13" ht="24.75" hidden="1" customHeight="1">
      <c r="A245" s="226">
        <v>3</v>
      </c>
      <c r="B245" s="235">
        <v>2</v>
      </c>
      <c r="C245" s="235">
        <v>1</v>
      </c>
      <c r="D245" s="235">
        <v>1</v>
      </c>
      <c r="E245" s="235">
        <v>2</v>
      </c>
      <c r="F245" s="236">
        <v>1</v>
      </c>
      <c r="G245" s="237" t="s">
        <v>100</v>
      </c>
      <c r="H245" s="192">
        <v>212</v>
      </c>
      <c r="I245" s="220">
        <v>0</v>
      </c>
      <c r="J245" s="220">
        <v>0</v>
      </c>
      <c r="K245" s="220">
        <v>0</v>
      </c>
      <c r="L245" s="220">
        <v>0</v>
      </c>
      <c r="M245"/>
    </row>
    <row r="246" spans="1:13" ht="25.5" hidden="1" customHeight="1">
      <c r="A246" s="226">
        <v>3</v>
      </c>
      <c r="B246" s="235">
        <v>2</v>
      </c>
      <c r="C246" s="235">
        <v>1</v>
      </c>
      <c r="D246" s="235">
        <v>1</v>
      </c>
      <c r="E246" s="235">
        <v>2</v>
      </c>
      <c r="F246" s="236">
        <v>2</v>
      </c>
      <c r="G246" s="237" t="s">
        <v>99</v>
      </c>
      <c r="H246" s="192">
        <v>213</v>
      </c>
      <c r="I246" s="220">
        <v>0</v>
      </c>
      <c r="J246" s="220">
        <v>0</v>
      </c>
      <c r="K246" s="220">
        <v>0</v>
      </c>
      <c r="L246" s="220">
        <v>0</v>
      </c>
      <c r="M246"/>
    </row>
    <row r="247" spans="1:13" ht="25.5" hidden="1" customHeight="1">
      <c r="A247" s="226">
        <v>3</v>
      </c>
      <c r="B247" s="235">
        <v>2</v>
      </c>
      <c r="C247" s="235">
        <v>1</v>
      </c>
      <c r="D247" s="235">
        <v>1</v>
      </c>
      <c r="E247" s="235">
        <v>3</v>
      </c>
      <c r="F247" s="274"/>
      <c r="G247" s="237" t="s">
        <v>98</v>
      </c>
      <c r="H247" s="192">
        <v>214</v>
      </c>
      <c r="I247" s="201">
        <f>SUM(I248:I249)</f>
        <v>0</v>
      </c>
      <c r="J247" s="201">
        <f>SUM(J248:J249)</f>
        <v>0</v>
      </c>
      <c r="K247" s="201">
        <f>SUM(K248:K249)</f>
        <v>0</v>
      </c>
      <c r="L247" s="201">
        <f>SUM(L248:L249)</f>
        <v>0</v>
      </c>
      <c r="M247"/>
    </row>
    <row r="248" spans="1:13" ht="29.25" hidden="1" customHeight="1">
      <c r="A248" s="226">
        <v>3</v>
      </c>
      <c r="B248" s="235">
        <v>2</v>
      </c>
      <c r="C248" s="235">
        <v>1</v>
      </c>
      <c r="D248" s="235">
        <v>1</v>
      </c>
      <c r="E248" s="235">
        <v>3</v>
      </c>
      <c r="F248" s="236">
        <v>1</v>
      </c>
      <c r="G248" s="237" t="s">
        <v>97</v>
      </c>
      <c r="H248" s="192">
        <v>215</v>
      </c>
      <c r="I248" s="220">
        <v>0</v>
      </c>
      <c r="J248" s="220">
        <v>0</v>
      </c>
      <c r="K248" s="220">
        <v>0</v>
      </c>
      <c r="L248" s="220">
        <v>0</v>
      </c>
      <c r="M248"/>
    </row>
    <row r="249" spans="1:13" ht="25.5" hidden="1" customHeight="1">
      <c r="A249" s="226">
        <v>3</v>
      </c>
      <c r="B249" s="235">
        <v>2</v>
      </c>
      <c r="C249" s="235">
        <v>1</v>
      </c>
      <c r="D249" s="235">
        <v>1</v>
      </c>
      <c r="E249" s="235">
        <v>3</v>
      </c>
      <c r="F249" s="236">
        <v>2</v>
      </c>
      <c r="G249" s="237" t="s">
        <v>134</v>
      </c>
      <c r="H249" s="192">
        <v>216</v>
      </c>
      <c r="I249" s="220">
        <v>0</v>
      </c>
      <c r="J249" s="220">
        <v>0</v>
      </c>
      <c r="K249" s="220">
        <v>0</v>
      </c>
      <c r="L249" s="220">
        <v>0</v>
      </c>
      <c r="M249"/>
    </row>
    <row r="250" spans="1:13" ht="27" hidden="1" customHeight="1">
      <c r="A250" s="212">
        <v>3</v>
      </c>
      <c r="B250" s="213">
        <v>2</v>
      </c>
      <c r="C250" s="213">
        <v>1</v>
      </c>
      <c r="D250" s="213">
        <v>2</v>
      </c>
      <c r="E250" s="213"/>
      <c r="F250" s="215"/>
      <c r="G250" s="214" t="s">
        <v>133</v>
      </c>
      <c r="H250" s="192">
        <v>217</v>
      </c>
      <c r="I250" s="201">
        <f>I251</f>
        <v>0</v>
      </c>
      <c r="J250" s="201">
        <f>J251</f>
        <v>0</v>
      </c>
      <c r="K250" s="201">
        <f>K251</f>
        <v>0</v>
      </c>
      <c r="L250" s="201">
        <f>L251</f>
        <v>0</v>
      </c>
      <c r="M250"/>
    </row>
    <row r="251" spans="1:13" ht="27.75" hidden="1" customHeight="1">
      <c r="A251" s="212">
        <v>3</v>
      </c>
      <c r="B251" s="213">
        <v>2</v>
      </c>
      <c r="C251" s="213">
        <v>1</v>
      </c>
      <c r="D251" s="213">
        <v>2</v>
      </c>
      <c r="E251" s="213">
        <v>1</v>
      </c>
      <c r="F251" s="215"/>
      <c r="G251" s="214" t="s">
        <v>133</v>
      </c>
      <c r="H251" s="192">
        <v>218</v>
      </c>
      <c r="I251" s="201">
        <f>SUM(I252:I253)</f>
        <v>0</v>
      </c>
      <c r="J251" s="243">
        <f>SUM(J252:J253)</f>
        <v>0</v>
      </c>
      <c r="K251" s="202">
        <f>SUM(K252:K253)</f>
        <v>0</v>
      </c>
      <c r="L251" s="202">
        <f>SUM(L252:L253)</f>
        <v>0</v>
      </c>
      <c r="M251"/>
    </row>
    <row r="252" spans="1:13" ht="27" hidden="1" customHeight="1">
      <c r="A252" s="226">
        <v>3</v>
      </c>
      <c r="B252" s="234">
        <v>2</v>
      </c>
      <c r="C252" s="235">
        <v>1</v>
      </c>
      <c r="D252" s="235">
        <v>2</v>
      </c>
      <c r="E252" s="235">
        <v>1</v>
      </c>
      <c r="F252" s="236">
        <v>1</v>
      </c>
      <c r="G252" s="237" t="s">
        <v>132</v>
      </c>
      <c r="H252" s="192">
        <v>219</v>
      </c>
      <c r="I252" s="220">
        <v>0</v>
      </c>
      <c r="J252" s="220">
        <v>0</v>
      </c>
      <c r="K252" s="220">
        <v>0</v>
      </c>
      <c r="L252" s="220">
        <v>0</v>
      </c>
      <c r="M252"/>
    </row>
    <row r="253" spans="1:13" ht="25.5" hidden="1" customHeight="1">
      <c r="A253" s="212">
        <v>3</v>
      </c>
      <c r="B253" s="213">
        <v>2</v>
      </c>
      <c r="C253" s="213">
        <v>1</v>
      </c>
      <c r="D253" s="213">
        <v>2</v>
      </c>
      <c r="E253" s="213">
        <v>1</v>
      </c>
      <c r="F253" s="215">
        <v>2</v>
      </c>
      <c r="G253" s="214" t="s">
        <v>131</v>
      </c>
      <c r="H253" s="192">
        <v>220</v>
      </c>
      <c r="I253" s="220">
        <v>0</v>
      </c>
      <c r="J253" s="220">
        <v>0</v>
      </c>
      <c r="K253" s="220">
        <v>0</v>
      </c>
      <c r="L253" s="220">
        <v>0</v>
      </c>
      <c r="M253"/>
    </row>
    <row r="254" spans="1:13" ht="26.25" hidden="1" customHeight="1">
      <c r="A254" s="207">
        <v>3</v>
      </c>
      <c r="B254" s="205">
        <v>2</v>
      </c>
      <c r="C254" s="205">
        <v>1</v>
      </c>
      <c r="D254" s="205">
        <v>3</v>
      </c>
      <c r="E254" s="205"/>
      <c r="F254" s="208"/>
      <c r="G254" s="206" t="s">
        <v>130</v>
      </c>
      <c r="H254" s="192">
        <v>221</v>
      </c>
      <c r="I254" s="223">
        <f>I255</f>
        <v>0</v>
      </c>
      <c r="J254" s="245">
        <f>J255</f>
        <v>0</v>
      </c>
      <c r="K254" s="224">
        <f>K255</f>
        <v>0</v>
      </c>
      <c r="L254" s="224">
        <f>L255</f>
        <v>0</v>
      </c>
      <c r="M254"/>
    </row>
    <row r="255" spans="1:13" ht="29.25" hidden="1" customHeight="1">
      <c r="A255" s="212">
        <v>3</v>
      </c>
      <c r="B255" s="213">
        <v>2</v>
      </c>
      <c r="C255" s="213">
        <v>1</v>
      </c>
      <c r="D255" s="213">
        <v>3</v>
      </c>
      <c r="E255" s="213">
        <v>1</v>
      </c>
      <c r="F255" s="215"/>
      <c r="G255" s="206" t="s">
        <v>130</v>
      </c>
      <c r="H255" s="192">
        <v>222</v>
      </c>
      <c r="I255" s="201">
        <f>I256+I257</f>
        <v>0</v>
      </c>
      <c r="J255" s="201">
        <f>J256+J257</f>
        <v>0</v>
      </c>
      <c r="K255" s="201">
        <f>K256+K257</f>
        <v>0</v>
      </c>
      <c r="L255" s="201">
        <f>L256+L257</f>
        <v>0</v>
      </c>
      <c r="M255"/>
    </row>
    <row r="256" spans="1:13" ht="30" hidden="1" customHeight="1">
      <c r="A256" s="212">
        <v>3</v>
      </c>
      <c r="B256" s="213">
        <v>2</v>
      </c>
      <c r="C256" s="213">
        <v>1</v>
      </c>
      <c r="D256" s="213">
        <v>3</v>
      </c>
      <c r="E256" s="213">
        <v>1</v>
      </c>
      <c r="F256" s="215">
        <v>1</v>
      </c>
      <c r="G256" s="214" t="s">
        <v>129</v>
      </c>
      <c r="H256" s="192">
        <v>223</v>
      </c>
      <c r="I256" s="220">
        <v>0</v>
      </c>
      <c r="J256" s="220">
        <v>0</v>
      </c>
      <c r="K256" s="220">
        <v>0</v>
      </c>
      <c r="L256" s="220">
        <v>0</v>
      </c>
      <c r="M256"/>
    </row>
    <row r="257" spans="1:13" ht="27.75" hidden="1" customHeight="1">
      <c r="A257" s="212">
        <v>3</v>
      </c>
      <c r="B257" s="213">
        <v>2</v>
      </c>
      <c r="C257" s="213">
        <v>1</v>
      </c>
      <c r="D257" s="213">
        <v>3</v>
      </c>
      <c r="E257" s="213">
        <v>1</v>
      </c>
      <c r="F257" s="215">
        <v>2</v>
      </c>
      <c r="G257" s="214" t="s">
        <v>128</v>
      </c>
      <c r="H257" s="192">
        <v>224</v>
      </c>
      <c r="I257" s="266">
        <v>0</v>
      </c>
      <c r="J257" s="263">
        <v>0</v>
      </c>
      <c r="K257" s="266">
        <v>0</v>
      </c>
      <c r="L257" s="266">
        <v>0</v>
      </c>
      <c r="M257"/>
    </row>
    <row r="258" spans="1:13" ht="26.25" hidden="1" customHeight="1">
      <c r="A258" s="212">
        <v>3</v>
      </c>
      <c r="B258" s="213">
        <v>2</v>
      </c>
      <c r="C258" s="213">
        <v>1</v>
      </c>
      <c r="D258" s="213">
        <v>4</v>
      </c>
      <c r="E258" s="213"/>
      <c r="F258" s="215"/>
      <c r="G258" s="214" t="s">
        <v>127</v>
      </c>
      <c r="H258" s="192">
        <v>225</v>
      </c>
      <c r="I258" s="201">
        <f>I259</f>
        <v>0</v>
      </c>
      <c r="J258" s="202">
        <f>J259</f>
        <v>0</v>
      </c>
      <c r="K258" s="201">
        <f>K259</f>
        <v>0</v>
      </c>
      <c r="L258" s="202">
        <f>L259</f>
        <v>0</v>
      </c>
      <c r="M258"/>
    </row>
    <row r="259" spans="1:13" ht="27.75" hidden="1" customHeight="1">
      <c r="A259" s="207">
        <v>3</v>
      </c>
      <c r="B259" s="205">
        <v>2</v>
      </c>
      <c r="C259" s="205">
        <v>1</v>
      </c>
      <c r="D259" s="205">
        <v>4</v>
      </c>
      <c r="E259" s="205">
        <v>1</v>
      </c>
      <c r="F259" s="208"/>
      <c r="G259" s="206" t="s">
        <v>127</v>
      </c>
      <c r="H259" s="192">
        <v>226</v>
      </c>
      <c r="I259" s="223">
        <f>SUM(I260:I261)</f>
        <v>0</v>
      </c>
      <c r="J259" s="245">
        <f>SUM(J260:J261)</f>
        <v>0</v>
      </c>
      <c r="K259" s="224">
        <f>SUM(K260:K261)</f>
        <v>0</v>
      </c>
      <c r="L259" s="224">
        <f>SUM(L260:L261)</f>
        <v>0</v>
      </c>
      <c r="M259"/>
    </row>
    <row r="260" spans="1:13" ht="25.5" hidden="1" customHeight="1">
      <c r="A260" s="212">
        <v>3</v>
      </c>
      <c r="B260" s="213">
        <v>2</v>
      </c>
      <c r="C260" s="213">
        <v>1</v>
      </c>
      <c r="D260" s="213">
        <v>4</v>
      </c>
      <c r="E260" s="213">
        <v>1</v>
      </c>
      <c r="F260" s="215">
        <v>1</v>
      </c>
      <c r="G260" s="214" t="s">
        <v>126</v>
      </c>
      <c r="H260" s="192">
        <v>227</v>
      </c>
      <c r="I260" s="220">
        <v>0</v>
      </c>
      <c r="J260" s="220">
        <v>0</v>
      </c>
      <c r="K260" s="220">
        <v>0</v>
      </c>
      <c r="L260" s="220">
        <v>0</v>
      </c>
      <c r="M260"/>
    </row>
    <row r="261" spans="1:13" ht="27.75" hidden="1" customHeight="1">
      <c r="A261" s="212">
        <v>3</v>
      </c>
      <c r="B261" s="213">
        <v>2</v>
      </c>
      <c r="C261" s="213">
        <v>1</v>
      </c>
      <c r="D261" s="213">
        <v>4</v>
      </c>
      <c r="E261" s="213">
        <v>1</v>
      </c>
      <c r="F261" s="215">
        <v>2</v>
      </c>
      <c r="G261" s="214" t="s">
        <v>125</v>
      </c>
      <c r="H261" s="192">
        <v>228</v>
      </c>
      <c r="I261" s="220">
        <v>0</v>
      </c>
      <c r="J261" s="220">
        <v>0</v>
      </c>
      <c r="K261" s="220">
        <v>0</v>
      </c>
      <c r="L261" s="220">
        <v>0</v>
      </c>
      <c r="M261"/>
    </row>
    <row r="262" spans="1:13" hidden="1">
      <c r="A262" s="212">
        <v>3</v>
      </c>
      <c r="B262" s="213">
        <v>2</v>
      </c>
      <c r="C262" s="213">
        <v>1</v>
      </c>
      <c r="D262" s="213">
        <v>5</v>
      </c>
      <c r="E262" s="213"/>
      <c r="F262" s="215"/>
      <c r="G262" s="214" t="s">
        <v>124</v>
      </c>
      <c r="H262" s="192">
        <v>229</v>
      </c>
      <c r="I262" s="201">
        <f t="shared" ref="I262:L263" si="24">I263</f>
        <v>0</v>
      </c>
      <c r="J262" s="243">
        <f t="shared" si="24"/>
        <v>0</v>
      </c>
      <c r="K262" s="202">
        <f t="shared" si="24"/>
        <v>0</v>
      </c>
      <c r="L262" s="202">
        <f t="shared" si="24"/>
        <v>0</v>
      </c>
    </row>
    <row r="263" spans="1:13" ht="29.25" hidden="1" customHeight="1">
      <c r="A263" s="212">
        <v>3</v>
      </c>
      <c r="B263" s="213">
        <v>2</v>
      </c>
      <c r="C263" s="213">
        <v>1</v>
      </c>
      <c r="D263" s="213">
        <v>5</v>
      </c>
      <c r="E263" s="213">
        <v>1</v>
      </c>
      <c r="F263" s="215"/>
      <c r="G263" s="214" t="s">
        <v>124</v>
      </c>
      <c r="H263" s="192">
        <v>230</v>
      </c>
      <c r="I263" s="202">
        <f t="shared" si="24"/>
        <v>0</v>
      </c>
      <c r="J263" s="243">
        <f t="shared" si="24"/>
        <v>0</v>
      </c>
      <c r="K263" s="202">
        <f t="shared" si="24"/>
        <v>0</v>
      </c>
      <c r="L263" s="202">
        <f t="shared" si="24"/>
        <v>0</v>
      </c>
      <c r="M263"/>
    </row>
    <row r="264" spans="1:13" hidden="1">
      <c r="A264" s="234">
        <v>3</v>
      </c>
      <c r="B264" s="235">
        <v>2</v>
      </c>
      <c r="C264" s="235">
        <v>1</v>
      </c>
      <c r="D264" s="235">
        <v>5</v>
      </c>
      <c r="E264" s="235">
        <v>1</v>
      </c>
      <c r="F264" s="236">
        <v>1</v>
      </c>
      <c r="G264" s="214" t="s">
        <v>124</v>
      </c>
      <c r="H264" s="192">
        <v>231</v>
      </c>
      <c r="I264" s="266">
        <v>0</v>
      </c>
      <c r="J264" s="266">
        <v>0</v>
      </c>
      <c r="K264" s="266">
        <v>0</v>
      </c>
      <c r="L264" s="266">
        <v>0</v>
      </c>
    </row>
    <row r="265" spans="1:13" hidden="1">
      <c r="A265" s="212">
        <v>3</v>
      </c>
      <c r="B265" s="213">
        <v>2</v>
      </c>
      <c r="C265" s="213">
        <v>1</v>
      </c>
      <c r="D265" s="213">
        <v>6</v>
      </c>
      <c r="E265" s="213"/>
      <c r="F265" s="215"/>
      <c r="G265" s="214" t="s">
        <v>85</v>
      </c>
      <c r="H265" s="192">
        <v>232</v>
      </c>
      <c r="I265" s="201">
        <f t="shared" ref="I265:L266" si="25">I266</f>
        <v>0</v>
      </c>
      <c r="J265" s="243">
        <f t="shared" si="25"/>
        <v>0</v>
      </c>
      <c r="K265" s="202">
        <f t="shared" si="25"/>
        <v>0</v>
      </c>
      <c r="L265" s="202">
        <f t="shared" si="25"/>
        <v>0</v>
      </c>
    </row>
    <row r="266" spans="1:13" hidden="1">
      <c r="A266" s="212">
        <v>3</v>
      </c>
      <c r="B266" s="212">
        <v>2</v>
      </c>
      <c r="C266" s="213">
        <v>1</v>
      </c>
      <c r="D266" s="213">
        <v>6</v>
      </c>
      <c r="E266" s="213">
        <v>1</v>
      </c>
      <c r="F266" s="215"/>
      <c r="G266" s="214" t="s">
        <v>85</v>
      </c>
      <c r="H266" s="192">
        <v>233</v>
      </c>
      <c r="I266" s="201">
        <f t="shared" si="25"/>
        <v>0</v>
      </c>
      <c r="J266" s="243">
        <f t="shared" si="25"/>
        <v>0</v>
      </c>
      <c r="K266" s="202">
        <f t="shared" si="25"/>
        <v>0</v>
      </c>
      <c r="L266" s="202">
        <f t="shared" si="25"/>
        <v>0</v>
      </c>
    </row>
    <row r="267" spans="1:13" ht="24" hidden="1" customHeight="1">
      <c r="A267" s="207">
        <v>3</v>
      </c>
      <c r="B267" s="207">
        <v>2</v>
      </c>
      <c r="C267" s="213">
        <v>1</v>
      </c>
      <c r="D267" s="213">
        <v>6</v>
      </c>
      <c r="E267" s="213">
        <v>1</v>
      </c>
      <c r="F267" s="215">
        <v>1</v>
      </c>
      <c r="G267" s="214" t="s">
        <v>85</v>
      </c>
      <c r="H267" s="192">
        <v>234</v>
      </c>
      <c r="I267" s="266">
        <v>0</v>
      </c>
      <c r="J267" s="266">
        <v>0</v>
      </c>
      <c r="K267" s="266">
        <v>0</v>
      </c>
      <c r="L267" s="266">
        <v>0</v>
      </c>
      <c r="M267"/>
    </row>
    <row r="268" spans="1:13" ht="27.75" hidden="1" customHeight="1">
      <c r="A268" s="212">
        <v>3</v>
      </c>
      <c r="B268" s="212">
        <v>2</v>
      </c>
      <c r="C268" s="213">
        <v>1</v>
      </c>
      <c r="D268" s="213">
        <v>7</v>
      </c>
      <c r="E268" s="213"/>
      <c r="F268" s="215"/>
      <c r="G268" s="214" t="s">
        <v>112</v>
      </c>
      <c r="H268" s="192">
        <v>235</v>
      </c>
      <c r="I268" s="201">
        <f>I269</f>
        <v>0</v>
      </c>
      <c r="J268" s="243">
        <f>J269</f>
        <v>0</v>
      </c>
      <c r="K268" s="202">
        <f>K269</f>
        <v>0</v>
      </c>
      <c r="L268" s="202">
        <f>L269</f>
        <v>0</v>
      </c>
      <c r="M268"/>
    </row>
    <row r="269" spans="1:13" hidden="1">
      <c r="A269" s="212">
        <v>3</v>
      </c>
      <c r="B269" s="213">
        <v>2</v>
      </c>
      <c r="C269" s="213">
        <v>1</v>
      </c>
      <c r="D269" s="213">
        <v>7</v>
      </c>
      <c r="E269" s="213">
        <v>1</v>
      </c>
      <c r="F269" s="215"/>
      <c r="G269" s="214" t="s">
        <v>112</v>
      </c>
      <c r="H269" s="192">
        <v>236</v>
      </c>
      <c r="I269" s="201">
        <f>I270+I271</f>
        <v>0</v>
      </c>
      <c r="J269" s="201">
        <f>J270+J271</f>
        <v>0</v>
      </c>
      <c r="K269" s="201">
        <f>K270+K271</f>
        <v>0</v>
      </c>
      <c r="L269" s="201">
        <f>L270+L271</f>
        <v>0</v>
      </c>
    </row>
    <row r="270" spans="1:13" ht="27" hidden="1" customHeight="1">
      <c r="A270" s="212">
        <v>3</v>
      </c>
      <c r="B270" s="213">
        <v>2</v>
      </c>
      <c r="C270" s="213">
        <v>1</v>
      </c>
      <c r="D270" s="213">
        <v>7</v>
      </c>
      <c r="E270" s="213">
        <v>1</v>
      </c>
      <c r="F270" s="215">
        <v>1</v>
      </c>
      <c r="G270" s="214" t="s">
        <v>111</v>
      </c>
      <c r="H270" s="192">
        <v>237</v>
      </c>
      <c r="I270" s="219">
        <v>0</v>
      </c>
      <c r="J270" s="220">
        <v>0</v>
      </c>
      <c r="K270" s="220">
        <v>0</v>
      </c>
      <c r="L270" s="220">
        <v>0</v>
      </c>
      <c r="M270"/>
    </row>
    <row r="271" spans="1:13" ht="24.75" hidden="1" customHeight="1">
      <c r="A271" s="212">
        <v>3</v>
      </c>
      <c r="B271" s="213">
        <v>2</v>
      </c>
      <c r="C271" s="213">
        <v>1</v>
      </c>
      <c r="D271" s="213">
        <v>7</v>
      </c>
      <c r="E271" s="213">
        <v>1</v>
      </c>
      <c r="F271" s="215">
        <v>2</v>
      </c>
      <c r="G271" s="214" t="s">
        <v>110</v>
      </c>
      <c r="H271" s="192">
        <v>238</v>
      </c>
      <c r="I271" s="220">
        <v>0</v>
      </c>
      <c r="J271" s="220">
        <v>0</v>
      </c>
      <c r="K271" s="220">
        <v>0</v>
      </c>
      <c r="L271" s="220">
        <v>0</v>
      </c>
      <c r="M271"/>
    </row>
    <row r="272" spans="1:13" ht="38.25" hidden="1" customHeight="1">
      <c r="A272" s="212">
        <v>3</v>
      </c>
      <c r="B272" s="213">
        <v>2</v>
      </c>
      <c r="C272" s="213">
        <v>2</v>
      </c>
      <c r="D272" s="275"/>
      <c r="E272" s="275"/>
      <c r="F272" s="276"/>
      <c r="G272" s="214" t="s">
        <v>123</v>
      </c>
      <c r="H272" s="192">
        <v>239</v>
      </c>
      <c r="I272" s="201">
        <f>SUM(I273+I282+I286+I290+I294+I297+I300)</f>
        <v>0</v>
      </c>
      <c r="J272" s="243">
        <f>SUM(J273+J282+J286+J290+J294+J297+J300)</f>
        <v>0</v>
      </c>
      <c r="K272" s="202">
        <f>SUM(K273+K282+K286+K290+K294+K297+K300)</f>
        <v>0</v>
      </c>
      <c r="L272" s="202">
        <f>SUM(L273+L282+L286+L290+L294+L297+L300)</f>
        <v>0</v>
      </c>
      <c r="M272"/>
    </row>
    <row r="273" spans="1:13" hidden="1">
      <c r="A273" s="212">
        <v>3</v>
      </c>
      <c r="B273" s="213">
        <v>2</v>
      </c>
      <c r="C273" s="213">
        <v>2</v>
      </c>
      <c r="D273" s="213">
        <v>1</v>
      </c>
      <c r="E273" s="213"/>
      <c r="F273" s="215"/>
      <c r="G273" s="214" t="s">
        <v>107</v>
      </c>
      <c r="H273" s="192">
        <v>240</v>
      </c>
      <c r="I273" s="201">
        <f>I274</f>
        <v>0</v>
      </c>
      <c r="J273" s="201">
        <f>J274</f>
        <v>0</v>
      </c>
      <c r="K273" s="201">
        <f>K274</f>
        <v>0</v>
      </c>
      <c r="L273" s="201">
        <f>L274</f>
        <v>0</v>
      </c>
    </row>
    <row r="274" spans="1:13" hidden="1">
      <c r="A274" s="216">
        <v>3</v>
      </c>
      <c r="B274" s="212">
        <v>2</v>
      </c>
      <c r="C274" s="213">
        <v>2</v>
      </c>
      <c r="D274" s="213">
        <v>1</v>
      </c>
      <c r="E274" s="213">
        <v>1</v>
      </c>
      <c r="F274" s="215"/>
      <c r="G274" s="214" t="s">
        <v>102</v>
      </c>
      <c r="H274" s="192">
        <v>241</v>
      </c>
      <c r="I274" s="201">
        <f>SUM(I275)</f>
        <v>0</v>
      </c>
      <c r="J274" s="201">
        <f>SUM(J275)</f>
        <v>0</v>
      </c>
      <c r="K274" s="201">
        <f>SUM(K275)</f>
        <v>0</v>
      </c>
      <c r="L274" s="201">
        <f>SUM(L275)</f>
        <v>0</v>
      </c>
    </row>
    <row r="275" spans="1:13" hidden="1">
      <c r="A275" s="216">
        <v>3</v>
      </c>
      <c r="B275" s="212">
        <v>2</v>
      </c>
      <c r="C275" s="213">
        <v>2</v>
      </c>
      <c r="D275" s="213">
        <v>1</v>
      </c>
      <c r="E275" s="213">
        <v>1</v>
      </c>
      <c r="F275" s="215">
        <v>1</v>
      </c>
      <c r="G275" s="214" t="s">
        <v>102</v>
      </c>
      <c r="H275" s="192">
        <v>242</v>
      </c>
      <c r="I275" s="220">
        <v>0</v>
      </c>
      <c r="J275" s="220">
        <v>0</v>
      </c>
      <c r="K275" s="220">
        <v>0</v>
      </c>
      <c r="L275" s="220">
        <v>0</v>
      </c>
    </row>
    <row r="276" spans="1:13" ht="24" hidden="1" customHeight="1">
      <c r="A276" s="216">
        <v>3</v>
      </c>
      <c r="B276" s="212">
        <v>2</v>
      </c>
      <c r="C276" s="213">
        <v>2</v>
      </c>
      <c r="D276" s="213">
        <v>1</v>
      </c>
      <c r="E276" s="213">
        <v>2</v>
      </c>
      <c r="F276" s="215"/>
      <c r="G276" s="214" t="s">
        <v>101</v>
      </c>
      <c r="H276" s="192">
        <v>243</v>
      </c>
      <c r="I276" s="201">
        <f>SUM(I277:I278)</f>
        <v>0</v>
      </c>
      <c r="J276" s="201">
        <f>SUM(J277:J278)</f>
        <v>0</v>
      </c>
      <c r="K276" s="201">
        <f>SUM(K277:K278)</f>
        <v>0</v>
      </c>
      <c r="L276" s="201">
        <f>SUM(L277:L278)</f>
        <v>0</v>
      </c>
      <c r="M276"/>
    </row>
    <row r="277" spans="1:13" ht="24" hidden="1" customHeight="1">
      <c r="A277" s="216">
        <v>3</v>
      </c>
      <c r="B277" s="212">
        <v>2</v>
      </c>
      <c r="C277" s="213">
        <v>2</v>
      </c>
      <c r="D277" s="213">
        <v>1</v>
      </c>
      <c r="E277" s="213">
        <v>2</v>
      </c>
      <c r="F277" s="215">
        <v>1</v>
      </c>
      <c r="G277" s="214" t="s">
        <v>100</v>
      </c>
      <c r="H277" s="192">
        <v>244</v>
      </c>
      <c r="I277" s="220">
        <v>0</v>
      </c>
      <c r="J277" s="219">
        <v>0</v>
      </c>
      <c r="K277" s="220">
        <v>0</v>
      </c>
      <c r="L277" s="220">
        <v>0</v>
      </c>
      <c r="M277"/>
    </row>
    <row r="278" spans="1:13" ht="32.25" hidden="1" customHeight="1">
      <c r="A278" s="216">
        <v>3</v>
      </c>
      <c r="B278" s="212">
        <v>2</v>
      </c>
      <c r="C278" s="213">
        <v>2</v>
      </c>
      <c r="D278" s="213">
        <v>1</v>
      </c>
      <c r="E278" s="213">
        <v>2</v>
      </c>
      <c r="F278" s="215">
        <v>2</v>
      </c>
      <c r="G278" s="214" t="s">
        <v>99</v>
      </c>
      <c r="H278" s="192">
        <v>245</v>
      </c>
      <c r="I278" s="220">
        <v>0</v>
      </c>
      <c r="J278" s="219">
        <v>0</v>
      </c>
      <c r="K278" s="220">
        <v>0</v>
      </c>
      <c r="L278" s="220">
        <v>0</v>
      </c>
      <c r="M278"/>
    </row>
    <row r="279" spans="1:13" ht="27" hidden="1" customHeight="1">
      <c r="A279" s="216">
        <v>3</v>
      </c>
      <c r="B279" s="212">
        <v>2</v>
      </c>
      <c r="C279" s="213">
        <v>2</v>
      </c>
      <c r="D279" s="213">
        <v>1</v>
      </c>
      <c r="E279" s="213">
        <v>3</v>
      </c>
      <c r="F279" s="215"/>
      <c r="G279" s="214" t="s">
        <v>98</v>
      </c>
      <c r="H279" s="192">
        <v>246</v>
      </c>
      <c r="I279" s="201">
        <f>SUM(I280:I281)</f>
        <v>0</v>
      </c>
      <c r="J279" s="201">
        <f>SUM(J280:J281)</f>
        <v>0</v>
      </c>
      <c r="K279" s="201">
        <f>SUM(K280:K281)</f>
        <v>0</v>
      </c>
      <c r="L279" s="201">
        <f>SUM(L280:L281)</f>
        <v>0</v>
      </c>
      <c r="M279"/>
    </row>
    <row r="280" spans="1:13" ht="27.75" hidden="1" customHeight="1">
      <c r="A280" s="216">
        <v>3</v>
      </c>
      <c r="B280" s="212">
        <v>2</v>
      </c>
      <c r="C280" s="213">
        <v>2</v>
      </c>
      <c r="D280" s="213">
        <v>1</v>
      </c>
      <c r="E280" s="213">
        <v>3</v>
      </c>
      <c r="F280" s="215">
        <v>1</v>
      </c>
      <c r="G280" s="214" t="s">
        <v>97</v>
      </c>
      <c r="H280" s="192">
        <v>247</v>
      </c>
      <c r="I280" s="220">
        <v>0</v>
      </c>
      <c r="J280" s="219">
        <v>0</v>
      </c>
      <c r="K280" s="220">
        <v>0</v>
      </c>
      <c r="L280" s="220">
        <v>0</v>
      </c>
      <c r="M280"/>
    </row>
    <row r="281" spans="1:13" ht="27" hidden="1" customHeight="1">
      <c r="A281" s="216">
        <v>3</v>
      </c>
      <c r="B281" s="212">
        <v>2</v>
      </c>
      <c r="C281" s="213">
        <v>2</v>
      </c>
      <c r="D281" s="213">
        <v>1</v>
      </c>
      <c r="E281" s="213">
        <v>3</v>
      </c>
      <c r="F281" s="215">
        <v>2</v>
      </c>
      <c r="G281" s="214" t="s">
        <v>96</v>
      </c>
      <c r="H281" s="192">
        <v>248</v>
      </c>
      <c r="I281" s="220">
        <v>0</v>
      </c>
      <c r="J281" s="219">
        <v>0</v>
      </c>
      <c r="K281" s="220">
        <v>0</v>
      </c>
      <c r="L281" s="220">
        <v>0</v>
      </c>
      <c r="M281"/>
    </row>
    <row r="282" spans="1:13" ht="25.5" hidden="1" customHeight="1">
      <c r="A282" s="216">
        <v>3</v>
      </c>
      <c r="B282" s="212">
        <v>2</v>
      </c>
      <c r="C282" s="213">
        <v>2</v>
      </c>
      <c r="D282" s="213">
        <v>2</v>
      </c>
      <c r="E282" s="213"/>
      <c r="F282" s="215"/>
      <c r="G282" s="214" t="s">
        <v>122</v>
      </c>
      <c r="H282" s="192">
        <v>249</v>
      </c>
      <c r="I282" s="201">
        <f>I283</f>
        <v>0</v>
      </c>
      <c r="J282" s="202">
        <f>J283</f>
        <v>0</v>
      </c>
      <c r="K282" s="201">
        <f>K283</f>
        <v>0</v>
      </c>
      <c r="L282" s="202">
        <f>L283</f>
        <v>0</v>
      </c>
      <c r="M282"/>
    </row>
    <row r="283" spans="1:13" ht="32.25" hidden="1" customHeight="1">
      <c r="A283" s="212">
        <v>3</v>
      </c>
      <c r="B283" s="213">
        <v>2</v>
      </c>
      <c r="C283" s="205">
        <v>2</v>
      </c>
      <c r="D283" s="205">
        <v>2</v>
      </c>
      <c r="E283" s="205">
        <v>1</v>
      </c>
      <c r="F283" s="208"/>
      <c r="G283" s="214" t="s">
        <v>122</v>
      </c>
      <c r="H283" s="192">
        <v>250</v>
      </c>
      <c r="I283" s="223">
        <f>SUM(I284:I285)</f>
        <v>0</v>
      </c>
      <c r="J283" s="245">
        <f>SUM(J284:J285)</f>
        <v>0</v>
      </c>
      <c r="K283" s="224">
        <f>SUM(K284:K285)</f>
        <v>0</v>
      </c>
      <c r="L283" s="224">
        <f>SUM(L284:L285)</f>
        <v>0</v>
      </c>
      <c r="M283"/>
    </row>
    <row r="284" spans="1:13" ht="25.5" hidden="1" customHeight="1">
      <c r="A284" s="212">
        <v>3</v>
      </c>
      <c r="B284" s="213">
        <v>2</v>
      </c>
      <c r="C284" s="213">
        <v>2</v>
      </c>
      <c r="D284" s="213">
        <v>2</v>
      </c>
      <c r="E284" s="213">
        <v>1</v>
      </c>
      <c r="F284" s="215">
        <v>1</v>
      </c>
      <c r="G284" s="214" t="s">
        <v>121</v>
      </c>
      <c r="H284" s="192">
        <v>251</v>
      </c>
      <c r="I284" s="220">
        <v>0</v>
      </c>
      <c r="J284" s="220">
        <v>0</v>
      </c>
      <c r="K284" s="220">
        <v>0</v>
      </c>
      <c r="L284" s="220">
        <v>0</v>
      </c>
      <c r="M284"/>
    </row>
    <row r="285" spans="1:13" ht="25.5" hidden="1" customHeight="1">
      <c r="A285" s="212">
        <v>3</v>
      </c>
      <c r="B285" s="213">
        <v>2</v>
      </c>
      <c r="C285" s="213">
        <v>2</v>
      </c>
      <c r="D285" s="213">
        <v>2</v>
      </c>
      <c r="E285" s="213">
        <v>1</v>
      </c>
      <c r="F285" s="215">
        <v>2</v>
      </c>
      <c r="G285" s="216" t="s">
        <v>120</v>
      </c>
      <c r="H285" s="192">
        <v>252</v>
      </c>
      <c r="I285" s="220">
        <v>0</v>
      </c>
      <c r="J285" s="220">
        <v>0</v>
      </c>
      <c r="K285" s="220">
        <v>0</v>
      </c>
      <c r="L285" s="220">
        <v>0</v>
      </c>
      <c r="M285"/>
    </row>
    <row r="286" spans="1:13" ht="25.5" hidden="1" customHeight="1">
      <c r="A286" s="212">
        <v>3</v>
      </c>
      <c r="B286" s="213">
        <v>2</v>
      </c>
      <c r="C286" s="213">
        <v>2</v>
      </c>
      <c r="D286" s="213">
        <v>3</v>
      </c>
      <c r="E286" s="213"/>
      <c r="F286" s="215"/>
      <c r="G286" s="214" t="s">
        <v>119</v>
      </c>
      <c r="H286" s="192">
        <v>253</v>
      </c>
      <c r="I286" s="201">
        <f>I287</f>
        <v>0</v>
      </c>
      <c r="J286" s="243">
        <f>J287</f>
        <v>0</v>
      </c>
      <c r="K286" s="202">
        <f>K287</f>
        <v>0</v>
      </c>
      <c r="L286" s="202">
        <f>L287</f>
        <v>0</v>
      </c>
      <c r="M286"/>
    </row>
    <row r="287" spans="1:13" ht="30" hidden="1" customHeight="1">
      <c r="A287" s="207">
        <v>3</v>
      </c>
      <c r="B287" s="213">
        <v>2</v>
      </c>
      <c r="C287" s="213">
        <v>2</v>
      </c>
      <c r="D287" s="213">
        <v>3</v>
      </c>
      <c r="E287" s="213">
        <v>1</v>
      </c>
      <c r="F287" s="215"/>
      <c r="G287" s="214" t="s">
        <v>119</v>
      </c>
      <c r="H287" s="192">
        <v>254</v>
      </c>
      <c r="I287" s="201">
        <f>I288+I289</f>
        <v>0</v>
      </c>
      <c r="J287" s="201">
        <f>J288+J289</f>
        <v>0</v>
      </c>
      <c r="K287" s="201">
        <f>K288+K289</f>
        <v>0</v>
      </c>
      <c r="L287" s="201">
        <f>L288+L289</f>
        <v>0</v>
      </c>
      <c r="M287"/>
    </row>
    <row r="288" spans="1:13" ht="31.5" hidden="1" customHeight="1">
      <c r="A288" s="207">
        <v>3</v>
      </c>
      <c r="B288" s="213">
        <v>2</v>
      </c>
      <c r="C288" s="213">
        <v>2</v>
      </c>
      <c r="D288" s="213">
        <v>3</v>
      </c>
      <c r="E288" s="213">
        <v>1</v>
      </c>
      <c r="F288" s="215">
        <v>1</v>
      </c>
      <c r="G288" s="214" t="s">
        <v>118</v>
      </c>
      <c r="H288" s="192">
        <v>255</v>
      </c>
      <c r="I288" s="220">
        <v>0</v>
      </c>
      <c r="J288" s="220">
        <v>0</v>
      </c>
      <c r="K288" s="220">
        <v>0</v>
      </c>
      <c r="L288" s="220">
        <v>0</v>
      </c>
      <c r="M288"/>
    </row>
    <row r="289" spans="1:13" ht="25.5" hidden="1" customHeight="1">
      <c r="A289" s="207">
        <v>3</v>
      </c>
      <c r="B289" s="213">
        <v>2</v>
      </c>
      <c r="C289" s="213">
        <v>2</v>
      </c>
      <c r="D289" s="213">
        <v>3</v>
      </c>
      <c r="E289" s="213">
        <v>1</v>
      </c>
      <c r="F289" s="215">
        <v>2</v>
      </c>
      <c r="G289" s="214" t="s">
        <v>117</v>
      </c>
      <c r="H289" s="192">
        <v>256</v>
      </c>
      <c r="I289" s="220">
        <v>0</v>
      </c>
      <c r="J289" s="220">
        <v>0</v>
      </c>
      <c r="K289" s="220">
        <v>0</v>
      </c>
      <c r="L289" s="220">
        <v>0</v>
      </c>
      <c r="M289"/>
    </row>
    <row r="290" spans="1:13" ht="27" hidden="1" customHeight="1">
      <c r="A290" s="212">
        <v>3</v>
      </c>
      <c r="B290" s="213">
        <v>2</v>
      </c>
      <c r="C290" s="213">
        <v>2</v>
      </c>
      <c r="D290" s="213">
        <v>4</v>
      </c>
      <c r="E290" s="213"/>
      <c r="F290" s="215"/>
      <c r="G290" s="214" t="s">
        <v>116</v>
      </c>
      <c r="H290" s="192">
        <v>257</v>
      </c>
      <c r="I290" s="201">
        <f>I291</f>
        <v>0</v>
      </c>
      <c r="J290" s="243">
        <f>J291</f>
        <v>0</v>
      </c>
      <c r="K290" s="202">
        <f>K291</f>
        <v>0</v>
      </c>
      <c r="L290" s="202">
        <f>L291</f>
        <v>0</v>
      </c>
      <c r="M290"/>
    </row>
    <row r="291" spans="1:13" hidden="1">
      <c r="A291" s="212">
        <v>3</v>
      </c>
      <c r="B291" s="213">
        <v>2</v>
      </c>
      <c r="C291" s="213">
        <v>2</v>
      </c>
      <c r="D291" s="213">
        <v>4</v>
      </c>
      <c r="E291" s="213">
        <v>1</v>
      </c>
      <c r="F291" s="215"/>
      <c r="G291" s="214" t="s">
        <v>116</v>
      </c>
      <c r="H291" s="192">
        <v>258</v>
      </c>
      <c r="I291" s="201">
        <f>SUM(I292:I293)</f>
        <v>0</v>
      </c>
      <c r="J291" s="243">
        <f>SUM(J292:J293)</f>
        <v>0</v>
      </c>
      <c r="K291" s="202">
        <f>SUM(K292:K293)</f>
        <v>0</v>
      </c>
      <c r="L291" s="202">
        <f>SUM(L292:L293)</f>
        <v>0</v>
      </c>
    </row>
    <row r="292" spans="1:13" ht="30.75" hidden="1" customHeight="1">
      <c r="A292" s="212">
        <v>3</v>
      </c>
      <c r="B292" s="213">
        <v>2</v>
      </c>
      <c r="C292" s="213">
        <v>2</v>
      </c>
      <c r="D292" s="213">
        <v>4</v>
      </c>
      <c r="E292" s="213">
        <v>1</v>
      </c>
      <c r="F292" s="215">
        <v>1</v>
      </c>
      <c r="G292" s="214" t="s">
        <v>115</v>
      </c>
      <c r="H292" s="192">
        <v>259</v>
      </c>
      <c r="I292" s="220">
        <v>0</v>
      </c>
      <c r="J292" s="220">
        <v>0</v>
      </c>
      <c r="K292" s="220">
        <v>0</v>
      </c>
      <c r="L292" s="220">
        <v>0</v>
      </c>
      <c r="M292"/>
    </row>
    <row r="293" spans="1:13" ht="27.75" hidden="1" customHeight="1">
      <c r="A293" s="207">
        <v>3</v>
      </c>
      <c r="B293" s="205">
        <v>2</v>
      </c>
      <c r="C293" s="205">
        <v>2</v>
      </c>
      <c r="D293" s="205">
        <v>4</v>
      </c>
      <c r="E293" s="205">
        <v>1</v>
      </c>
      <c r="F293" s="208">
        <v>2</v>
      </c>
      <c r="G293" s="216" t="s">
        <v>114</v>
      </c>
      <c r="H293" s="192">
        <v>260</v>
      </c>
      <c r="I293" s="220">
        <v>0</v>
      </c>
      <c r="J293" s="220">
        <v>0</v>
      </c>
      <c r="K293" s="220">
        <v>0</v>
      </c>
      <c r="L293" s="220">
        <v>0</v>
      </c>
      <c r="M293"/>
    </row>
    <row r="294" spans="1:13" ht="28.5" hidden="1" customHeight="1">
      <c r="A294" s="212">
        <v>3</v>
      </c>
      <c r="B294" s="213">
        <v>2</v>
      </c>
      <c r="C294" s="213">
        <v>2</v>
      </c>
      <c r="D294" s="213">
        <v>5</v>
      </c>
      <c r="E294" s="213"/>
      <c r="F294" s="215"/>
      <c r="G294" s="214" t="s">
        <v>113</v>
      </c>
      <c r="H294" s="192">
        <v>261</v>
      </c>
      <c r="I294" s="201">
        <f t="shared" ref="I294:L295" si="26">I295</f>
        <v>0</v>
      </c>
      <c r="J294" s="243">
        <f t="shared" si="26"/>
        <v>0</v>
      </c>
      <c r="K294" s="202">
        <f t="shared" si="26"/>
        <v>0</v>
      </c>
      <c r="L294" s="202">
        <f t="shared" si="26"/>
        <v>0</v>
      </c>
      <c r="M294"/>
    </row>
    <row r="295" spans="1:13" ht="26.25" hidden="1" customHeight="1">
      <c r="A295" s="212">
        <v>3</v>
      </c>
      <c r="B295" s="213">
        <v>2</v>
      </c>
      <c r="C295" s="213">
        <v>2</v>
      </c>
      <c r="D295" s="213">
        <v>5</v>
      </c>
      <c r="E295" s="213">
        <v>1</v>
      </c>
      <c r="F295" s="215"/>
      <c r="G295" s="214" t="s">
        <v>113</v>
      </c>
      <c r="H295" s="192">
        <v>262</v>
      </c>
      <c r="I295" s="201">
        <f t="shared" si="26"/>
        <v>0</v>
      </c>
      <c r="J295" s="243">
        <f t="shared" si="26"/>
        <v>0</v>
      </c>
      <c r="K295" s="202">
        <f t="shared" si="26"/>
        <v>0</v>
      </c>
      <c r="L295" s="202">
        <f t="shared" si="26"/>
        <v>0</v>
      </c>
      <c r="M295"/>
    </row>
    <row r="296" spans="1:13" ht="26.25" hidden="1" customHeight="1">
      <c r="A296" s="212">
        <v>3</v>
      </c>
      <c r="B296" s="213">
        <v>2</v>
      </c>
      <c r="C296" s="213">
        <v>2</v>
      </c>
      <c r="D296" s="213">
        <v>5</v>
      </c>
      <c r="E296" s="213">
        <v>1</v>
      </c>
      <c r="F296" s="215">
        <v>1</v>
      </c>
      <c r="G296" s="214" t="s">
        <v>113</v>
      </c>
      <c r="H296" s="192">
        <v>263</v>
      </c>
      <c r="I296" s="220">
        <v>0</v>
      </c>
      <c r="J296" s="220">
        <v>0</v>
      </c>
      <c r="K296" s="220">
        <v>0</v>
      </c>
      <c r="L296" s="220">
        <v>0</v>
      </c>
      <c r="M296"/>
    </row>
    <row r="297" spans="1:13" ht="26.25" hidden="1" customHeight="1">
      <c r="A297" s="212">
        <v>3</v>
      </c>
      <c r="B297" s="213">
        <v>2</v>
      </c>
      <c r="C297" s="213">
        <v>2</v>
      </c>
      <c r="D297" s="213">
        <v>6</v>
      </c>
      <c r="E297" s="213"/>
      <c r="F297" s="215"/>
      <c r="G297" s="214" t="s">
        <v>85</v>
      </c>
      <c r="H297" s="192">
        <v>264</v>
      </c>
      <c r="I297" s="201">
        <f t="shared" ref="I297:L298" si="27">I298</f>
        <v>0</v>
      </c>
      <c r="J297" s="277">
        <f t="shared" si="27"/>
        <v>0</v>
      </c>
      <c r="K297" s="202">
        <f t="shared" si="27"/>
        <v>0</v>
      </c>
      <c r="L297" s="202">
        <f t="shared" si="27"/>
        <v>0</v>
      </c>
      <c r="M297"/>
    </row>
    <row r="298" spans="1:13" ht="30" hidden="1" customHeight="1">
      <c r="A298" s="212">
        <v>3</v>
      </c>
      <c r="B298" s="213">
        <v>2</v>
      </c>
      <c r="C298" s="213">
        <v>2</v>
      </c>
      <c r="D298" s="213">
        <v>6</v>
      </c>
      <c r="E298" s="213">
        <v>1</v>
      </c>
      <c r="F298" s="215"/>
      <c r="G298" s="214" t="s">
        <v>85</v>
      </c>
      <c r="H298" s="192">
        <v>265</v>
      </c>
      <c r="I298" s="201">
        <f t="shared" si="27"/>
        <v>0</v>
      </c>
      <c r="J298" s="277">
        <f t="shared" si="27"/>
        <v>0</v>
      </c>
      <c r="K298" s="202">
        <f t="shared" si="27"/>
        <v>0</v>
      </c>
      <c r="L298" s="202">
        <f t="shared" si="27"/>
        <v>0</v>
      </c>
      <c r="M298"/>
    </row>
    <row r="299" spans="1:13" ht="24.75" hidden="1" customHeight="1">
      <c r="A299" s="212">
        <v>3</v>
      </c>
      <c r="B299" s="235">
        <v>2</v>
      </c>
      <c r="C299" s="235">
        <v>2</v>
      </c>
      <c r="D299" s="213">
        <v>6</v>
      </c>
      <c r="E299" s="235">
        <v>1</v>
      </c>
      <c r="F299" s="236">
        <v>1</v>
      </c>
      <c r="G299" s="237" t="s">
        <v>85</v>
      </c>
      <c r="H299" s="192">
        <v>266</v>
      </c>
      <c r="I299" s="220">
        <v>0</v>
      </c>
      <c r="J299" s="220">
        <v>0</v>
      </c>
      <c r="K299" s="220">
        <v>0</v>
      </c>
      <c r="L299" s="220">
        <v>0</v>
      </c>
      <c r="M299"/>
    </row>
    <row r="300" spans="1:13" ht="29.25" hidden="1" customHeight="1">
      <c r="A300" s="216">
        <v>3</v>
      </c>
      <c r="B300" s="212">
        <v>2</v>
      </c>
      <c r="C300" s="213">
        <v>2</v>
      </c>
      <c r="D300" s="213">
        <v>7</v>
      </c>
      <c r="E300" s="213"/>
      <c r="F300" s="215"/>
      <c r="G300" s="214" t="s">
        <v>112</v>
      </c>
      <c r="H300" s="192">
        <v>267</v>
      </c>
      <c r="I300" s="201">
        <f>I301</f>
        <v>0</v>
      </c>
      <c r="J300" s="277">
        <f>J301</f>
        <v>0</v>
      </c>
      <c r="K300" s="202">
        <f>K301</f>
        <v>0</v>
      </c>
      <c r="L300" s="202">
        <f>L301</f>
        <v>0</v>
      </c>
      <c r="M300"/>
    </row>
    <row r="301" spans="1:13" ht="26.25" hidden="1" customHeight="1">
      <c r="A301" s="216">
        <v>3</v>
      </c>
      <c r="B301" s="212">
        <v>2</v>
      </c>
      <c r="C301" s="213">
        <v>2</v>
      </c>
      <c r="D301" s="213">
        <v>7</v>
      </c>
      <c r="E301" s="213">
        <v>1</v>
      </c>
      <c r="F301" s="215"/>
      <c r="G301" s="214" t="s">
        <v>112</v>
      </c>
      <c r="H301" s="192">
        <v>268</v>
      </c>
      <c r="I301" s="201">
        <f>I302+I303</f>
        <v>0</v>
      </c>
      <c r="J301" s="201">
        <f>J302+J303</f>
        <v>0</v>
      </c>
      <c r="K301" s="201">
        <f>K302+K303</f>
        <v>0</v>
      </c>
      <c r="L301" s="201">
        <f>L302+L303</f>
        <v>0</v>
      </c>
      <c r="M301"/>
    </row>
    <row r="302" spans="1:13" ht="27.75" hidden="1" customHeight="1">
      <c r="A302" s="216">
        <v>3</v>
      </c>
      <c r="B302" s="212">
        <v>2</v>
      </c>
      <c r="C302" s="212">
        <v>2</v>
      </c>
      <c r="D302" s="213">
        <v>7</v>
      </c>
      <c r="E302" s="213">
        <v>1</v>
      </c>
      <c r="F302" s="215">
        <v>1</v>
      </c>
      <c r="G302" s="214" t="s">
        <v>111</v>
      </c>
      <c r="H302" s="192">
        <v>269</v>
      </c>
      <c r="I302" s="220">
        <v>0</v>
      </c>
      <c r="J302" s="220">
        <v>0</v>
      </c>
      <c r="K302" s="220">
        <v>0</v>
      </c>
      <c r="L302" s="220">
        <v>0</v>
      </c>
      <c r="M302"/>
    </row>
    <row r="303" spans="1:13" ht="25.5" hidden="1" customHeight="1">
      <c r="A303" s="216">
        <v>3</v>
      </c>
      <c r="B303" s="212">
        <v>2</v>
      </c>
      <c r="C303" s="212">
        <v>2</v>
      </c>
      <c r="D303" s="213">
        <v>7</v>
      </c>
      <c r="E303" s="213">
        <v>1</v>
      </c>
      <c r="F303" s="215">
        <v>2</v>
      </c>
      <c r="G303" s="214" t="s">
        <v>110</v>
      </c>
      <c r="H303" s="192">
        <v>270</v>
      </c>
      <c r="I303" s="220">
        <v>0</v>
      </c>
      <c r="J303" s="220">
        <v>0</v>
      </c>
      <c r="K303" s="220">
        <v>0</v>
      </c>
      <c r="L303" s="220">
        <v>0</v>
      </c>
      <c r="M303"/>
    </row>
    <row r="304" spans="1:13" ht="30" hidden="1" customHeight="1">
      <c r="A304" s="221">
        <v>3</v>
      </c>
      <c r="B304" s="221">
        <v>3</v>
      </c>
      <c r="C304" s="197"/>
      <c r="D304" s="198"/>
      <c r="E304" s="198"/>
      <c r="F304" s="200"/>
      <c r="G304" s="199" t="s">
        <v>109</v>
      </c>
      <c r="H304" s="192">
        <v>271</v>
      </c>
      <c r="I304" s="201">
        <f>SUM(I305+I337)</f>
        <v>0</v>
      </c>
      <c r="J304" s="277">
        <f>SUM(J305+J337)</f>
        <v>0</v>
      </c>
      <c r="K304" s="202">
        <f>SUM(K305+K337)</f>
        <v>0</v>
      </c>
      <c r="L304" s="202">
        <f>SUM(L305+L337)</f>
        <v>0</v>
      </c>
      <c r="M304"/>
    </row>
    <row r="305" spans="1:13" ht="40.5" hidden="1" customHeight="1">
      <c r="A305" s="216">
        <v>3</v>
      </c>
      <c r="B305" s="216">
        <v>3</v>
      </c>
      <c r="C305" s="212">
        <v>1</v>
      </c>
      <c r="D305" s="213"/>
      <c r="E305" s="213"/>
      <c r="F305" s="215"/>
      <c r="G305" s="214" t="s">
        <v>108</v>
      </c>
      <c r="H305" s="192">
        <v>272</v>
      </c>
      <c r="I305" s="201">
        <f>SUM(I306+I315+I319+I323+I327+I330+I333)</f>
        <v>0</v>
      </c>
      <c r="J305" s="277">
        <f>SUM(J306+J315+J319+J323+J327+J330+J333)</f>
        <v>0</v>
      </c>
      <c r="K305" s="202">
        <f>SUM(K306+K315+K319+K323+K327+K330+K333)</f>
        <v>0</v>
      </c>
      <c r="L305" s="202">
        <f>SUM(L306+L315+L319+L323+L327+L330+L333)</f>
        <v>0</v>
      </c>
      <c r="M305"/>
    </row>
    <row r="306" spans="1:13" ht="29.25" hidden="1" customHeight="1">
      <c r="A306" s="216">
        <v>3</v>
      </c>
      <c r="B306" s="216">
        <v>3</v>
      </c>
      <c r="C306" s="212">
        <v>1</v>
      </c>
      <c r="D306" s="213">
        <v>1</v>
      </c>
      <c r="E306" s="213"/>
      <c r="F306" s="215"/>
      <c r="G306" s="214" t="s">
        <v>107</v>
      </c>
      <c r="H306" s="192">
        <v>273</v>
      </c>
      <c r="I306" s="201">
        <f>SUM(I307+I309+I312)</f>
        <v>0</v>
      </c>
      <c r="J306" s="201">
        <f>SUM(J307+J309+J312)</f>
        <v>0</v>
      </c>
      <c r="K306" s="201">
        <f>SUM(K307+K309+K312)</f>
        <v>0</v>
      </c>
      <c r="L306" s="201">
        <f>SUM(L307+L309+L312)</f>
        <v>0</v>
      </c>
      <c r="M306"/>
    </row>
    <row r="307" spans="1:13" ht="27" hidden="1" customHeight="1">
      <c r="A307" s="216">
        <v>3</v>
      </c>
      <c r="B307" s="216">
        <v>3</v>
      </c>
      <c r="C307" s="212">
        <v>1</v>
      </c>
      <c r="D307" s="213">
        <v>1</v>
      </c>
      <c r="E307" s="213">
        <v>1</v>
      </c>
      <c r="F307" s="215"/>
      <c r="G307" s="214" t="s">
        <v>102</v>
      </c>
      <c r="H307" s="192">
        <v>274</v>
      </c>
      <c r="I307" s="201">
        <f>SUM(I308:I308)</f>
        <v>0</v>
      </c>
      <c r="J307" s="277">
        <f>SUM(J308:J308)</f>
        <v>0</v>
      </c>
      <c r="K307" s="202">
        <f>SUM(K308:K308)</f>
        <v>0</v>
      </c>
      <c r="L307" s="202">
        <f>SUM(L308:L308)</f>
        <v>0</v>
      </c>
      <c r="M307"/>
    </row>
    <row r="308" spans="1:13" ht="28.5" hidden="1" customHeight="1">
      <c r="A308" s="216">
        <v>3</v>
      </c>
      <c r="B308" s="216">
        <v>3</v>
      </c>
      <c r="C308" s="212">
        <v>1</v>
      </c>
      <c r="D308" s="213">
        <v>1</v>
      </c>
      <c r="E308" s="213">
        <v>1</v>
      </c>
      <c r="F308" s="215">
        <v>1</v>
      </c>
      <c r="G308" s="214" t="s">
        <v>102</v>
      </c>
      <c r="H308" s="192">
        <v>275</v>
      </c>
      <c r="I308" s="220">
        <v>0</v>
      </c>
      <c r="J308" s="220">
        <v>0</v>
      </c>
      <c r="K308" s="220">
        <v>0</v>
      </c>
      <c r="L308" s="220">
        <v>0</v>
      </c>
      <c r="M308"/>
    </row>
    <row r="309" spans="1:13" ht="31.5" hidden="1" customHeight="1">
      <c r="A309" s="216">
        <v>3</v>
      </c>
      <c r="B309" s="216">
        <v>3</v>
      </c>
      <c r="C309" s="212">
        <v>1</v>
      </c>
      <c r="D309" s="213">
        <v>1</v>
      </c>
      <c r="E309" s="213">
        <v>2</v>
      </c>
      <c r="F309" s="215"/>
      <c r="G309" s="214" t="s">
        <v>101</v>
      </c>
      <c r="H309" s="192">
        <v>276</v>
      </c>
      <c r="I309" s="201">
        <f>SUM(I310:I311)</f>
        <v>0</v>
      </c>
      <c r="J309" s="201">
        <f>SUM(J310:J311)</f>
        <v>0</v>
      </c>
      <c r="K309" s="201">
        <f>SUM(K310:K311)</f>
        <v>0</v>
      </c>
      <c r="L309" s="201">
        <f>SUM(L310:L311)</f>
        <v>0</v>
      </c>
      <c r="M309"/>
    </row>
    <row r="310" spans="1:13" ht="25.5" hidden="1" customHeight="1">
      <c r="A310" s="216">
        <v>3</v>
      </c>
      <c r="B310" s="216">
        <v>3</v>
      </c>
      <c r="C310" s="212">
        <v>1</v>
      </c>
      <c r="D310" s="213">
        <v>1</v>
      </c>
      <c r="E310" s="213">
        <v>2</v>
      </c>
      <c r="F310" s="215">
        <v>1</v>
      </c>
      <c r="G310" s="214" t="s">
        <v>100</v>
      </c>
      <c r="H310" s="192">
        <v>277</v>
      </c>
      <c r="I310" s="220">
        <v>0</v>
      </c>
      <c r="J310" s="220">
        <v>0</v>
      </c>
      <c r="K310" s="220">
        <v>0</v>
      </c>
      <c r="L310" s="220">
        <v>0</v>
      </c>
      <c r="M310"/>
    </row>
    <row r="311" spans="1:13" ht="29.25" hidden="1" customHeight="1">
      <c r="A311" s="216">
        <v>3</v>
      </c>
      <c r="B311" s="216">
        <v>3</v>
      </c>
      <c r="C311" s="212">
        <v>1</v>
      </c>
      <c r="D311" s="213">
        <v>1</v>
      </c>
      <c r="E311" s="213">
        <v>2</v>
      </c>
      <c r="F311" s="215">
        <v>2</v>
      </c>
      <c r="G311" s="214" t="s">
        <v>99</v>
      </c>
      <c r="H311" s="192">
        <v>278</v>
      </c>
      <c r="I311" s="220">
        <v>0</v>
      </c>
      <c r="J311" s="220">
        <v>0</v>
      </c>
      <c r="K311" s="220">
        <v>0</v>
      </c>
      <c r="L311" s="220">
        <v>0</v>
      </c>
      <c r="M311"/>
    </row>
    <row r="312" spans="1:13" ht="28.5" hidden="1" customHeight="1">
      <c r="A312" s="216">
        <v>3</v>
      </c>
      <c r="B312" s="216">
        <v>3</v>
      </c>
      <c r="C312" s="212">
        <v>1</v>
      </c>
      <c r="D312" s="213">
        <v>1</v>
      </c>
      <c r="E312" s="213">
        <v>3</v>
      </c>
      <c r="F312" s="215"/>
      <c r="G312" s="214" t="s">
        <v>98</v>
      </c>
      <c r="H312" s="192">
        <v>279</v>
      </c>
      <c r="I312" s="201">
        <f>SUM(I313:I314)</f>
        <v>0</v>
      </c>
      <c r="J312" s="201">
        <f>SUM(J313:J314)</f>
        <v>0</v>
      </c>
      <c r="K312" s="201">
        <f>SUM(K313:K314)</f>
        <v>0</v>
      </c>
      <c r="L312" s="201">
        <f>SUM(L313:L314)</f>
        <v>0</v>
      </c>
      <c r="M312"/>
    </row>
    <row r="313" spans="1:13" ht="24.75" hidden="1" customHeight="1">
      <c r="A313" s="216">
        <v>3</v>
      </c>
      <c r="B313" s="216">
        <v>3</v>
      </c>
      <c r="C313" s="212">
        <v>1</v>
      </c>
      <c r="D313" s="213">
        <v>1</v>
      </c>
      <c r="E313" s="213">
        <v>3</v>
      </c>
      <c r="F313" s="215">
        <v>1</v>
      </c>
      <c r="G313" s="214" t="s">
        <v>97</v>
      </c>
      <c r="H313" s="192">
        <v>280</v>
      </c>
      <c r="I313" s="220">
        <v>0</v>
      </c>
      <c r="J313" s="220">
        <v>0</v>
      </c>
      <c r="K313" s="220">
        <v>0</v>
      </c>
      <c r="L313" s="220">
        <v>0</v>
      </c>
      <c r="M313"/>
    </row>
    <row r="314" spans="1:13" ht="22.5" hidden="1" customHeight="1">
      <c r="A314" s="216">
        <v>3</v>
      </c>
      <c r="B314" s="216">
        <v>3</v>
      </c>
      <c r="C314" s="212">
        <v>1</v>
      </c>
      <c r="D314" s="213">
        <v>1</v>
      </c>
      <c r="E314" s="213">
        <v>3</v>
      </c>
      <c r="F314" s="215">
        <v>2</v>
      </c>
      <c r="G314" s="214" t="s">
        <v>96</v>
      </c>
      <c r="H314" s="192">
        <v>281</v>
      </c>
      <c r="I314" s="220">
        <v>0</v>
      </c>
      <c r="J314" s="220">
        <v>0</v>
      </c>
      <c r="K314" s="220">
        <v>0</v>
      </c>
      <c r="L314" s="220">
        <v>0</v>
      </c>
      <c r="M314"/>
    </row>
    <row r="315" spans="1:13" hidden="1">
      <c r="A315" s="233">
        <v>3</v>
      </c>
      <c r="B315" s="207">
        <v>3</v>
      </c>
      <c r="C315" s="212">
        <v>1</v>
      </c>
      <c r="D315" s="213">
        <v>2</v>
      </c>
      <c r="E315" s="213"/>
      <c r="F315" s="215"/>
      <c r="G315" s="214" t="s">
        <v>95</v>
      </c>
      <c r="H315" s="192">
        <v>282</v>
      </c>
      <c r="I315" s="201">
        <f>I316</f>
        <v>0</v>
      </c>
      <c r="J315" s="277">
        <f>J316</f>
        <v>0</v>
      </c>
      <c r="K315" s="202">
        <f>K316</f>
        <v>0</v>
      </c>
      <c r="L315" s="202">
        <f>L316</f>
        <v>0</v>
      </c>
    </row>
    <row r="316" spans="1:13" ht="26.25" hidden="1" customHeight="1">
      <c r="A316" s="233">
        <v>3</v>
      </c>
      <c r="B316" s="233">
        <v>3</v>
      </c>
      <c r="C316" s="207">
        <v>1</v>
      </c>
      <c r="D316" s="205">
        <v>2</v>
      </c>
      <c r="E316" s="205">
        <v>1</v>
      </c>
      <c r="F316" s="208"/>
      <c r="G316" s="214" t="s">
        <v>95</v>
      </c>
      <c r="H316" s="192">
        <v>283</v>
      </c>
      <c r="I316" s="223">
        <f>SUM(I317:I318)</f>
        <v>0</v>
      </c>
      <c r="J316" s="278">
        <f>SUM(J317:J318)</f>
        <v>0</v>
      </c>
      <c r="K316" s="224">
        <f>SUM(K317:K318)</f>
        <v>0</v>
      </c>
      <c r="L316" s="224">
        <f>SUM(L317:L318)</f>
        <v>0</v>
      </c>
      <c r="M316"/>
    </row>
    <row r="317" spans="1:13" ht="25.5" hidden="1" customHeight="1">
      <c r="A317" s="216">
        <v>3</v>
      </c>
      <c r="B317" s="216">
        <v>3</v>
      </c>
      <c r="C317" s="212">
        <v>1</v>
      </c>
      <c r="D317" s="213">
        <v>2</v>
      </c>
      <c r="E317" s="213">
        <v>1</v>
      </c>
      <c r="F317" s="215">
        <v>1</v>
      </c>
      <c r="G317" s="214" t="s">
        <v>94</v>
      </c>
      <c r="H317" s="192">
        <v>284</v>
      </c>
      <c r="I317" s="220">
        <v>0</v>
      </c>
      <c r="J317" s="220">
        <v>0</v>
      </c>
      <c r="K317" s="220">
        <v>0</v>
      </c>
      <c r="L317" s="220">
        <v>0</v>
      </c>
      <c r="M317"/>
    </row>
    <row r="318" spans="1:13" ht="24" hidden="1" customHeight="1">
      <c r="A318" s="225">
        <v>3</v>
      </c>
      <c r="B318" s="261">
        <v>3</v>
      </c>
      <c r="C318" s="234">
        <v>1</v>
      </c>
      <c r="D318" s="235">
        <v>2</v>
      </c>
      <c r="E318" s="235">
        <v>1</v>
      </c>
      <c r="F318" s="236">
        <v>2</v>
      </c>
      <c r="G318" s="237" t="s">
        <v>93</v>
      </c>
      <c r="H318" s="192">
        <v>285</v>
      </c>
      <c r="I318" s="220">
        <v>0</v>
      </c>
      <c r="J318" s="220">
        <v>0</v>
      </c>
      <c r="K318" s="220">
        <v>0</v>
      </c>
      <c r="L318" s="220">
        <v>0</v>
      </c>
      <c r="M318"/>
    </row>
    <row r="319" spans="1:13" ht="27.75" hidden="1" customHeight="1">
      <c r="A319" s="212">
        <v>3</v>
      </c>
      <c r="B319" s="214">
        <v>3</v>
      </c>
      <c r="C319" s="212">
        <v>1</v>
      </c>
      <c r="D319" s="213">
        <v>3</v>
      </c>
      <c r="E319" s="213"/>
      <c r="F319" s="215"/>
      <c r="G319" s="214" t="s">
        <v>92</v>
      </c>
      <c r="H319" s="192">
        <v>286</v>
      </c>
      <c r="I319" s="201">
        <f>I320</f>
        <v>0</v>
      </c>
      <c r="J319" s="277">
        <f>J320</f>
        <v>0</v>
      </c>
      <c r="K319" s="202">
        <f>K320</f>
        <v>0</v>
      </c>
      <c r="L319" s="202">
        <f>L320</f>
        <v>0</v>
      </c>
      <c r="M319"/>
    </row>
    <row r="320" spans="1:13" ht="24" hidden="1" customHeight="1">
      <c r="A320" s="212">
        <v>3</v>
      </c>
      <c r="B320" s="237">
        <v>3</v>
      </c>
      <c r="C320" s="234">
        <v>1</v>
      </c>
      <c r="D320" s="235">
        <v>3</v>
      </c>
      <c r="E320" s="235">
        <v>1</v>
      </c>
      <c r="F320" s="236"/>
      <c r="G320" s="214" t="s">
        <v>92</v>
      </c>
      <c r="H320" s="192">
        <v>287</v>
      </c>
      <c r="I320" s="202">
        <f>I321+I322</f>
        <v>0</v>
      </c>
      <c r="J320" s="202">
        <f>J321+J322</f>
        <v>0</v>
      </c>
      <c r="K320" s="202">
        <f>K321+K322</f>
        <v>0</v>
      </c>
      <c r="L320" s="202">
        <f>L321+L322</f>
        <v>0</v>
      </c>
      <c r="M320"/>
    </row>
    <row r="321" spans="1:13" ht="27" hidden="1" customHeight="1">
      <c r="A321" s="212">
        <v>3</v>
      </c>
      <c r="B321" s="214">
        <v>3</v>
      </c>
      <c r="C321" s="212">
        <v>1</v>
      </c>
      <c r="D321" s="213">
        <v>3</v>
      </c>
      <c r="E321" s="213">
        <v>1</v>
      </c>
      <c r="F321" s="215">
        <v>1</v>
      </c>
      <c r="G321" s="214" t="s">
        <v>91</v>
      </c>
      <c r="H321" s="192">
        <v>288</v>
      </c>
      <c r="I321" s="266">
        <v>0</v>
      </c>
      <c r="J321" s="266">
        <v>0</v>
      </c>
      <c r="K321" s="266">
        <v>0</v>
      </c>
      <c r="L321" s="265">
        <v>0</v>
      </c>
      <c r="M321"/>
    </row>
    <row r="322" spans="1:13" ht="26.25" hidden="1" customHeight="1">
      <c r="A322" s="212">
        <v>3</v>
      </c>
      <c r="B322" s="214">
        <v>3</v>
      </c>
      <c r="C322" s="212">
        <v>1</v>
      </c>
      <c r="D322" s="213">
        <v>3</v>
      </c>
      <c r="E322" s="213">
        <v>1</v>
      </c>
      <c r="F322" s="215">
        <v>2</v>
      </c>
      <c r="G322" s="214" t="s">
        <v>90</v>
      </c>
      <c r="H322" s="192">
        <v>289</v>
      </c>
      <c r="I322" s="220">
        <v>0</v>
      </c>
      <c r="J322" s="220">
        <v>0</v>
      </c>
      <c r="K322" s="220">
        <v>0</v>
      </c>
      <c r="L322" s="220">
        <v>0</v>
      </c>
      <c r="M322"/>
    </row>
    <row r="323" spans="1:13" hidden="1">
      <c r="A323" s="212">
        <v>3</v>
      </c>
      <c r="B323" s="214">
        <v>3</v>
      </c>
      <c r="C323" s="212">
        <v>1</v>
      </c>
      <c r="D323" s="213">
        <v>4</v>
      </c>
      <c r="E323" s="213"/>
      <c r="F323" s="215"/>
      <c r="G323" s="214" t="s">
        <v>89</v>
      </c>
      <c r="H323" s="192">
        <v>290</v>
      </c>
      <c r="I323" s="201">
        <f>I324</f>
        <v>0</v>
      </c>
      <c r="J323" s="277">
        <f>J324</f>
        <v>0</v>
      </c>
      <c r="K323" s="202">
        <f>K324</f>
        <v>0</v>
      </c>
      <c r="L323" s="202">
        <f>L324</f>
        <v>0</v>
      </c>
    </row>
    <row r="324" spans="1:13" ht="31.5" hidden="1" customHeight="1">
      <c r="A324" s="216">
        <v>3</v>
      </c>
      <c r="B324" s="212">
        <v>3</v>
      </c>
      <c r="C324" s="213">
        <v>1</v>
      </c>
      <c r="D324" s="213">
        <v>4</v>
      </c>
      <c r="E324" s="213">
        <v>1</v>
      </c>
      <c r="F324" s="215"/>
      <c r="G324" s="214" t="s">
        <v>89</v>
      </c>
      <c r="H324" s="192">
        <v>291</v>
      </c>
      <c r="I324" s="201">
        <f>SUM(I325:I326)</f>
        <v>0</v>
      </c>
      <c r="J324" s="201">
        <f>SUM(J325:J326)</f>
        <v>0</v>
      </c>
      <c r="K324" s="201">
        <f>SUM(K325:K326)</f>
        <v>0</v>
      </c>
      <c r="L324" s="201">
        <f>SUM(L325:L326)</f>
        <v>0</v>
      </c>
      <c r="M324"/>
    </row>
    <row r="325" spans="1:13" hidden="1">
      <c r="A325" s="216">
        <v>3</v>
      </c>
      <c r="B325" s="212">
        <v>3</v>
      </c>
      <c r="C325" s="213">
        <v>1</v>
      </c>
      <c r="D325" s="213">
        <v>4</v>
      </c>
      <c r="E325" s="213">
        <v>1</v>
      </c>
      <c r="F325" s="215">
        <v>1</v>
      </c>
      <c r="G325" s="214" t="s">
        <v>88</v>
      </c>
      <c r="H325" s="192">
        <v>292</v>
      </c>
      <c r="I325" s="219">
        <v>0</v>
      </c>
      <c r="J325" s="220">
        <v>0</v>
      </c>
      <c r="K325" s="220">
        <v>0</v>
      </c>
      <c r="L325" s="219">
        <v>0</v>
      </c>
    </row>
    <row r="326" spans="1:13" ht="30.75" hidden="1" customHeight="1">
      <c r="A326" s="212">
        <v>3</v>
      </c>
      <c r="B326" s="213">
        <v>3</v>
      </c>
      <c r="C326" s="213">
        <v>1</v>
      </c>
      <c r="D326" s="213">
        <v>4</v>
      </c>
      <c r="E326" s="213">
        <v>1</v>
      </c>
      <c r="F326" s="215">
        <v>2</v>
      </c>
      <c r="G326" s="214" t="s">
        <v>106</v>
      </c>
      <c r="H326" s="192">
        <v>293</v>
      </c>
      <c r="I326" s="220">
        <v>0</v>
      </c>
      <c r="J326" s="266">
        <v>0</v>
      </c>
      <c r="K326" s="266">
        <v>0</v>
      </c>
      <c r="L326" s="265">
        <v>0</v>
      </c>
      <c r="M326"/>
    </row>
    <row r="327" spans="1:13" ht="26.25" hidden="1" customHeight="1">
      <c r="A327" s="212">
        <v>3</v>
      </c>
      <c r="B327" s="213">
        <v>3</v>
      </c>
      <c r="C327" s="213">
        <v>1</v>
      </c>
      <c r="D327" s="213">
        <v>5</v>
      </c>
      <c r="E327" s="213"/>
      <c r="F327" s="215"/>
      <c r="G327" s="214" t="s">
        <v>86</v>
      </c>
      <c r="H327" s="192">
        <v>294</v>
      </c>
      <c r="I327" s="224">
        <f t="shared" ref="I327:L328" si="28">I328</f>
        <v>0</v>
      </c>
      <c r="J327" s="277">
        <f t="shared" si="28"/>
        <v>0</v>
      </c>
      <c r="K327" s="202">
        <f t="shared" si="28"/>
        <v>0</v>
      </c>
      <c r="L327" s="202">
        <f t="shared" si="28"/>
        <v>0</v>
      </c>
      <c r="M327"/>
    </row>
    <row r="328" spans="1:13" ht="30" hidden="1" customHeight="1">
      <c r="A328" s="207">
        <v>3</v>
      </c>
      <c r="B328" s="235">
        <v>3</v>
      </c>
      <c r="C328" s="235">
        <v>1</v>
      </c>
      <c r="D328" s="235">
        <v>5</v>
      </c>
      <c r="E328" s="235">
        <v>1</v>
      </c>
      <c r="F328" s="236"/>
      <c r="G328" s="214" t="s">
        <v>86</v>
      </c>
      <c r="H328" s="192">
        <v>295</v>
      </c>
      <c r="I328" s="202">
        <f t="shared" si="28"/>
        <v>0</v>
      </c>
      <c r="J328" s="278">
        <f t="shared" si="28"/>
        <v>0</v>
      </c>
      <c r="K328" s="224">
        <f t="shared" si="28"/>
        <v>0</v>
      </c>
      <c r="L328" s="224">
        <f t="shared" si="28"/>
        <v>0</v>
      </c>
      <c r="M328"/>
    </row>
    <row r="329" spans="1:13" ht="30" hidden="1" customHeight="1">
      <c r="A329" s="212">
        <v>3</v>
      </c>
      <c r="B329" s="213">
        <v>3</v>
      </c>
      <c r="C329" s="213">
        <v>1</v>
      </c>
      <c r="D329" s="213">
        <v>5</v>
      </c>
      <c r="E329" s="213">
        <v>1</v>
      </c>
      <c r="F329" s="215">
        <v>1</v>
      </c>
      <c r="G329" s="214" t="s">
        <v>105</v>
      </c>
      <c r="H329" s="192">
        <v>296</v>
      </c>
      <c r="I329" s="220">
        <v>0</v>
      </c>
      <c r="J329" s="266">
        <v>0</v>
      </c>
      <c r="K329" s="266">
        <v>0</v>
      </c>
      <c r="L329" s="265">
        <v>0</v>
      </c>
      <c r="M329"/>
    </row>
    <row r="330" spans="1:13" ht="30" hidden="1" customHeight="1">
      <c r="A330" s="212">
        <v>3</v>
      </c>
      <c r="B330" s="213">
        <v>3</v>
      </c>
      <c r="C330" s="213">
        <v>1</v>
      </c>
      <c r="D330" s="213">
        <v>6</v>
      </c>
      <c r="E330" s="213"/>
      <c r="F330" s="215"/>
      <c r="G330" s="214" t="s">
        <v>85</v>
      </c>
      <c r="H330" s="192">
        <v>297</v>
      </c>
      <c r="I330" s="202">
        <f t="shared" ref="I330:L331" si="29">I331</f>
        <v>0</v>
      </c>
      <c r="J330" s="277">
        <f t="shared" si="29"/>
        <v>0</v>
      </c>
      <c r="K330" s="202">
        <f t="shared" si="29"/>
        <v>0</v>
      </c>
      <c r="L330" s="202">
        <f t="shared" si="29"/>
        <v>0</v>
      </c>
      <c r="M330"/>
    </row>
    <row r="331" spans="1:13" ht="30" hidden="1" customHeight="1">
      <c r="A331" s="212">
        <v>3</v>
      </c>
      <c r="B331" s="213">
        <v>3</v>
      </c>
      <c r="C331" s="213">
        <v>1</v>
      </c>
      <c r="D331" s="213">
        <v>6</v>
      </c>
      <c r="E331" s="213">
        <v>1</v>
      </c>
      <c r="F331" s="215"/>
      <c r="G331" s="214" t="s">
        <v>85</v>
      </c>
      <c r="H331" s="192">
        <v>298</v>
      </c>
      <c r="I331" s="201">
        <f t="shared" si="29"/>
        <v>0</v>
      </c>
      <c r="J331" s="277">
        <f t="shared" si="29"/>
        <v>0</v>
      </c>
      <c r="K331" s="202">
        <f t="shared" si="29"/>
        <v>0</v>
      </c>
      <c r="L331" s="202">
        <f t="shared" si="29"/>
        <v>0</v>
      </c>
      <c r="M331"/>
    </row>
    <row r="332" spans="1:13" ht="25.5" hidden="1" customHeight="1">
      <c r="A332" s="212">
        <v>3</v>
      </c>
      <c r="B332" s="213">
        <v>3</v>
      </c>
      <c r="C332" s="213">
        <v>1</v>
      </c>
      <c r="D332" s="213">
        <v>6</v>
      </c>
      <c r="E332" s="213">
        <v>1</v>
      </c>
      <c r="F332" s="215">
        <v>1</v>
      </c>
      <c r="G332" s="214" t="s">
        <v>85</v>
      </c>
      <c r="H332" s="192">
        <v>299</v>
      </c>
      <c r="I332" s="266">
        <v>0</v>
      </c>
      <c r="J332" s="266">
        <v>0</v>
      </c>
      <c r="K332" s="266">
        <v>0</v>
      </c>
      <c r="L332" s="265">
        <v>0</v>
      </c>
      <c r="M332"/>
    </row>
    <row r="333" spans="1:13" ht="22.5" hidden="1" customHeight="1">
      <c r="A333" s="212">
        <v>3</v>
      </c>
      <c r="B333" s="213">
        <v>3</v>
      </c>
      <c r="C333" s="213">
        <v>1</v>
      </c>
      <c r="D333" s="213">
        <v>7</v>
      </c>
      <c r="E333" s="213"/>
      <c r="F333" s="215"/>
      <c r="G333" s="214" t="s">
        <v>84</v>
      </c>
      <c r="H333" s="192">
        <v>300</v>
      </c>
      <c r="I333" s="201">
        <f>I334</f>
        <v>0</v>
      </c>
      <c r="J333" s="277">
        <f>J334</f>
        <v>0</v>
      </c>
      <c r="K333" s="202">
        <f>K334</f>
        <v>0</v>
      </c>
      <c r="L333" s="202">
        <f>L334</f>
        <v>0</v>
      </c>
      <c r="M333"/>
    </row>
    <row r="334" spans="1:13" ht="25.5" hidden="1" customHeight="1">
      <c r="A334" s="212">
        <v>3</v>
      </c>
      <c r="B334" s="213">
        <v>3</v>
      </c>
      <c r="C334" s="213">
        <v>1</v>
      </c>
      <c r="D334" s="213">
        <v>7</v>
      </c>
      <c r="E334" s="213">
        <v>1</v>
      </c>
      <c r="F334" s="215"/>
      <c r="G334" s="214" t="s">
        <v>84</v>
      </c>
      <c r="H334" s="192">
        <v>301</v>
      </c>
      <c r="I334" s="201">
        <f>I335+I336</f>
        <v>0</v>
      </c>
      <c r="J334" s="201">
        <f>J335+J336</f>
        <v>0</v>
      </c>
      <c r="K334" s="201">
        <f>K335+K336</f>
        <v>0</v>
      </c>
      <c r="L334" s="201">
        <f>L335+L336</f>
        <v>0</v>
      </c>
      <c r="M334"/>
    </row>
    <row r="335" spans="1:13" ht="27" hidden="1" customHeight="1">
      <c r="A335" s="212">
        <v>3</v>
      </c>
      <c r="B335" s="213">
        <v>3</v>
      </c>
      <c r="C335" s="213">
        <v>1</v>
      </c>
      <c r="D335" s="213">
        <v>7</v>
      </c>
      <c r="E335" s="213">
        <v>1</v>
      </c>
      <c r="F335" s="215">
        <v>1</v>
      </c>
      <c r="G335" s="214" t="s">
        <v>83</v>
      </c>
      <c r="H335" s="192">
        <v>302</v>
      </c>
      <c r="I335" s="266">
        <v>0</v>
      </c>
      <c r="J335" s="266">
        <v>0</v>
      </c>
      <c r="K335" s="266">
        <v>0</v>
      </c>
      <c r="L335" s="265">
        <v>0</v>
      </c>
      <c r="M335"/>
    </row>
    <row r="336" spans="1:13" ht="27.75" hidden="1" customHeight="1">
      <c r="A336" s="212">
        <v>3</v>
      </c>
      <c r="B336" s="213">
        <v>3</v>
      </c>
      <c r="C336" s="213">
        <v>1</v>
      </c>
      <c r="D336" s="213">
        <v>7</v>
      </c>
      <c r="E336" s="213">
        <v>1</v>
      </c>
      <c r="F336" s="215">
        <v>2</v>
      </c>
      <c r="G336" s="214" t="s">
        <v>82</v>
      </c>
      <c r="H336" s="192">
        <v>303</v>
      </c>
      <c r="I336" s="220">
        <v>0</v>
      </c>
      <c r="J336" s="220">
        <v>0</v>
      </c>
      <c r="K336" s="220">
        <v>0</v>
      </c>
      <c r="L336" s="220">
        <v>0</v>
      </c>
      <c r="M336"/>
    </row>
    <row r="337" spans="1:16" ht="38.25" hidden="1" customHeight="1">
      <c r="A337" s="212">
        <v>3</v>
      </c>
      <c r="B337" s="213">
        <v>3</v>
      </c>
      <c r="C337" s="213">
        <v>2</v>
      </c>
      <c r="D337" s="213"/>
      <c r="E337" s="213"/>
      <c r="F337" s="215"/>
      <c r="G337" s="214" t="s">
        <v>104</v>
      </c>
      <c r="H337" s="192">
        <v>304</v>
      </c>
      <c r="I337" s="201">
        <f>SUM(I338+I347+I351+I355+I359+I362+I365)</f>
        <v>0</v>
      </c>
      <c r="J337" s="277">
        <f>SUM(J338+J347+J351+J355+J359+J362+J365)</f>
        <v>0</v>
      </c>
      <c r="K337" s="202">
        <f>SUM(K338+K347+K351+K355+K359+K362+K365)</f>
        <v>0</v>
      </c>
      <c r="L337" s="202">
        <f>SUM(L338+L347+L351+L355+L359+L362+L365)</f>
        <v>0</v>
      </c>
      <c r="M337"/>
    </row>
    <row r="338" spans="1:16" ht="30" hidden="1" customHeight="1">
      <c r="A338" s="212">
        <v>3</v>
      </c>
      <c r="B338" s="213">
        <v>3</v>
      </c>
      <c r="C338" s="213">
        <v>2</v>
      </c>
      <c r="D338" s="213">
        <v>1</v>
      </c>
      <c r="E338" s="213"/>
      <c r="F338" s="215"/>
      <c r="G338" s="214" t="s">
        <v>103</v>
      </c>
      <c r="H338" s="192">
        <v>305</v>
      </c>
      <c r="I338" s="201">
        <f>I339</f>
        <v>0</v>
      </c>
      <c r="J338" s="277">
        <f>J339</f>
        <v>0</v>
      </c>
      <c r="K338" s="202">
        <f>K339</f>
        <v>0</v>
      </c>
      <c r="L338" s="202">
        <f>L339</f>
        <v>0</v>
      </c>
      <c r="M338"/>
    </row>
    <row r="339" spans="1:16" hidden="1">
      <c r="A339" s="216">
        <v>3</v>
      </c>
      <c r="B339" s="212">
        <v>3</v>
      </c>
      <c r="C339" s="213">
        <v>2</v>
      </c>
      <c r="D339" s="214">
        <v>1</v>
      </c>
      <c r="E339" s="212">
        <v>1</v>
      </c>
      <c r="F339" s="215"/>
      <c r="G339" s="214" t="s">
        <v>103</v>
      </c>
      <c r="H339" s="192">
        <v>306</v>
      </c>
      <c r="I339" s="201">
        <f t="shared" ref="I339:P339" si="30">SUM(I340:I340)</f>
        <v>0</v>
      </c>
      <c r="J339" s="201">
        <f t="shared" si="30"/>
        <v>0</v>
      </c>
      <c r="K339" s="201">
        <f t="shared" si="30"/>
        <v>0</v>
      </c>
      <c r="L339" s="201">
        <f t="shared" si="30"/>
        <v>0</v>
      </c>
      <c r="M339" s="279">
        <f t="shared" si="30"/>
        <v>0</v>
      </c>
      <c r="N339" s="279">
        <f t="shared" si="30"/>
        <v>0</v>
      </c>
      <c r="O339" s="279">
        <f t="shared" si="30"/>
        <v>0</v>
      </c>
      <c r="P339" s="279">
        <f t="shared" si="30"/>
        <v>0</v>
      </c>
    </row>
    <row r="340" spans="1:16" ht="27.75" hidden="1" customHeight="1">
      <c r="A340" s="216">
        <v>3</v>
      </c>
      <c r="B340" s="212">
        <v>3</v>
      </c>
      <c r="C340" s="213">
        <v>2</v>
      </c>
      <c r="D340" s="214">
        <v>1</v>
      </c>
      <c r="E340" s="212">
        <v>1</v>
      </c>
      <c r="F340" s="215">
        <v>1</v>
      </c>
      <c r="G340" s="214" t="s">
        <v>102</v>
      </c>
      <c r="H340" s="192">
        <v>307</v>
      </c>
      <c r="I340" s="266">
        <v>0</v>
      </c>
      <c r="J340" s="266">
        <v>0</v>
      </c>
      <c r="K340" s="266">
        <v>0</v>
      </c>
      <c r="L340" s="265">
        <v>0</v>
      </c>
      <c r="M340"/>
    </row>
    <row r="341" spans="1:16" hidden="1">
      <c r="A341" s="216">
        <v>3</v>
      </c>
      <c r="B341" s="212">
        <v>3</v>
      </c>
      <c r="C341" s="213">
        <v>2</v>
      </c>
      <c r="D341" s="214">
        <v>1</v>
      </c>
      <c r="E341" s="212">
        <v>2</v>
      </c>
      <c r="F341" s="215"/>
      <c r="G341" s="237" t="s">
        <v>101</v>
      </c>
      <c r="H341" s="192">
        <v>308</v>
      </c>
      <c r="I341" s="201">
        <f>SUM(I342:I343)</f>
        <v>0</v>
      </c>
      <c r="J341" s="201">
        <f>SUM(J342:J343)</f>
        <v>0</v>
      </c>
      <c r="K341" s="201">
        <f>SUM(K342:K343)</f>
        <v>0</v>
      </c>
      <c r="L341" s="201">
        <f>SUM(L342:L343)</f>
        <v>0</v>
      </c>
    </row>
    <row r="342" spans="1:16" hidden="1">
      <c r="A342" s="216">
        <v>3</v>
      </c>
      <c r="B342" s="212">
        <v>3</v>
      </c>
      <c r="C342" s="213">
        <v>2</v>
      </c>
      <c r="D342" s="214">
        <v>1</v>
      </c>
      <c r="E342" s="212">
        <v>2</v>
      </c>
      <c r="F342" s="215">
        <v>1</v>
      </c>
      <c r="G342" s="237" t="s">
        <v>100</v>
      </c>
      <c r="H342" s="192">
        <v>309</v>
      </c>
      <c r="I342" s="266">
        <v>0</v>
      </c>
      <c r="J342" s="266">
        <v>0</v>
      </c>
      <c r="K342" s="266">
        <v>0</v>
      </c>
      <c r="L342" s="265">
        <v>0</v>
      </c>
    </row>
    <row r="343" spans="1:16" hidden="1">
      <c r="A343" s="216">
        <v>3</v>
      </c>
      <c r="B343" s="212">
        <v>3</v>
      </c>
      <c r="C343" s="213">
        <v>2</v>
      </c>
      <c r="D343" s="214">
        <v>1</v>
      </c>
      <c r="E343" s="212">
        <v>2</v>
      </c>
      <c r="F343" s="215">
        <v>2</v>
      </c>
      <c r="G343" s="237" t="s">
        <v>99</v>
      </c>
      <c r="H343" s="192">
        <v>310</v>
      </c>
      <c r="I343" s="220">
        <v>0</v>
      </c>
      <c r="J343" s="220">
        <v>0</v>
      </c>
      <c r="K343" s="220">
        <v>0</v>
      </c>
      <c r="L343" s="220">
        <v>0</v>
      </c>
    </row>
    <row r="344" spans="1:16" hidden="1">
      <c r="A344" s="216">
        <v>3</v>
      </c>
      <c r="B344" s="212">
        <v>3</v>
      </c>
      <c r="C344" s="213">
        <v>2</v>
      </c>
      <c r="D344" s="214">
        <v>1</v>
      </c>
      <c r="E344" s="212">
        <v>3</v>
      </c>
      <c r="F344" s="215"/>
      <c r="G344" s="237" t="s">
        <v>98</v>
      </c>
      <c r="H344" s="192">
        <v>311</v>
      </c>
      <c r="I344" s="201">
        <f>SUM(I345:I346)</f>
        <v>0</v>
      </c>
      <c r="J344" s="201">
        <f>SUM(J345:J346)</f>
        <v>0</v>
      </c>
      <c r="K344" s="201">
        <f>SUM(K345:K346)</f>
        <v>0</v>
      </c>
      <c r="L344" s="201">
        <f>SUM(L345:L346)</f>
        <v>0</v>
      </c>
    </row>
    <row r="345" spans="1:16" hidden="1">
      <c r="A345" s="216">
        <v>3</v>
      </c>
      <c r="B345" s="212">
        <v>3</v>
      </c>
      <c r="C345" s="213">
        <v>2</v>
      </c>
      <c r="D345" s="214">
        <v>1</v>
      </c>
      <c r="E345" s="212">
        <v>3</v>
      </c>
      <c r="F345" s="215">
        <v>1</v>
      </c>
      <c r="G345" s="237" t="s">
        <v>97</v>
      </c>
      <c r="H345" s="192">
        <v>312</v>
      </c>
      <c r="I345" s="220">
        <v>0</v>
      </c>
      <c r="J345" s="220">
        <v>0</v>
      </c>
      <c r="K345" s="220">
        <v>0</v>
      </c>
      <c r="L345" s="220">
        <v>0</v>
      </c>
    </row>
    <row r="346" spans="1:16" hidden="1">
      <c r="A346" s="216">
        <v>3</v>
      </c>
      <c r="B346" s="212">
        <v>3</v>
      </c>
      <c r="C346" s="213">
        <v>2</v>
      </c>
      <c r="D346" s="214">
        <v>1</v>
      </c>
      <c r="E346" s="212">
        <v>3</v>
      </c>
      <c r="F346" s="215">
        <v>2</v>
      </c>
      <c r="G346" s="237" t="s">
        <v>96</v>
      </c>
      <c r="H346" s="192">
        <v>313</v>
      </c>
      <c r="I346" s="238">
        <v>0</v>
      </c>
      <c r="J346" s="280">
        <v>0</v>
      </c>
      <c r="K346" s="238">
        <v>0</v>
      </c>
      <c r="L346" s="238">
        <v>0</v>
      </c>
    </row>
    <row r="347" spans="1:16" hidden="1">
      <c r="A347" s="225">
        <v>3</v>
      </c>
      <c r="B347" s="225">
        <v>3</v>
      </c>
      <c r="C347" s="234">
        <v>2</v>
      </c>
      <c r="D347" s="237">
        <v>2</v>
      </c>
      <c r="E347" s="234"/>
      <c r="F347" s="236"/>
      <c r="G347" s="237" t="s">
        <v>95</v>
      </c>
      <c r="H347" s="192">
        <v>314</v>
      </c>
      <c r="I347" s="230">
        <f>I348</f>
        <v>0</v>
      </c>
      <c r="J347" s="281">
        <f>J348</f>
        <v>0</v>
      </c>
      <c r="K347" s="231">
        <f>K348</f>
        <v>0</v>
      </c>
      <c r="L347" s="231">
        <f>L348</f>
        <v>0</v>
      </c>
    </row>
    <row r="348" spans="1:16" hidden="1">
      <c r="A348" s="216">
        <v>3</v>
      </c>
      <c r="B348" s="216">
        <v>3</v>
      </c>
      <c r="C348" s="212">
        <v>2</v>
      </c>
      <c r="D348" s="214">
        <v>2</v>
      </c>
      <c r="E348" s="212">
        <v>1</v>
      </c>
      <c r="F348" s="215"/>
      <c r="G348" s="237" t="s">
        <v>95</v>
      </c>
      <c r="H348" s="192">
        <v>315</v>
      </c>
      <c r="I348" s="201">
        <f>SUM(I349:I350)</f>
        <v>0</v>
      </c>
      <c r="J348" s="243">
        <f>SUM(J349:J350)</f>
        <v>0</v>
      </c>
      <c r="K348" s="202">
        <f>SUM(K349:K350)</f>
        <v>0</v>
      </c>
      <c r="L348" s="202">
        <f>SUM(L349:L350)</f>
        <v>0</v>
      </c>
    </row>
    <row r="349" spans="1:16" hidden="1">
      <c r="A349" s="216">
        <v>3</v>
      </c>
      <c r="B349" s="216">
        <v>3</v>
      </c>
      <c r="C349" s="212">
        <v>2</v>
      </c>
      <c r="D349" s="214">
        <v>2</v>
      </c>
      <c r="E349" s="216">
        <v>1</v>
      </c>
      <c r="F349" s="248">
        <v>1</v>
      </c>
      <c r="G349" s="214" t="s">
        <v>94</v>
      </c>
      <c r="H349" s="192">
        <v>316</v>
      </c>
      <c r="I349" s="220">
        <v>0</v>
      </c>
      <c r="J349" s="220">
        <v>0</v>
      </c>
      <c r="K349" s="220">
        <v>0</v>
      </c>
      <c r="L349" s="220">
        <v>0</v>
      </c>
    </row>
    <row r="350" spans="1:16" hidden="1">
      <c r="A350" s="225">
        <v>3</v>
      </c>
      <c r="B350" s="225">
        <v>3</v>
      </c>
      <c r="C350" s="226">
        <v>2</v>
      </c>
      <c r="D350" s="227">
        <v>2</v>
      </c>
      <c r="E350" s="228">
        <v>1</v>
      </c>
      <c r="F350" s="256">
        <v>2</v>
      </c>
      <c r="G350" s="228" t="s">
        <v>93</v>
      </c>
      <c r="H350" s="192">
        <v>317</v>
      </c>
      <c r="I350" s="220">
        <v>0</v>
      </c>
      <c r="J350" s="220">
        <v>0</v>
      </c>
      <c r="K350" s="220">
        <v>0</v>
      </c>
      <c r="L350" s="220">
        <v>0</v>
      </c>
    </row>
    <row r="351" spans="1:16" ht="23.25" hidden="1" customHeight="1">
      <c r="A351" s="216">
        <v>3</v>
      </c>
      <c r="B351" s="216">
        <v>3</v>
      </c>
      <c r="C351" s="212">
        <v>2</v>
      </c>
      <c r="D351" s="213">
        <v>3</v>
      </c>
      <c r="E351" s="214"/>
      <c r="F351" s="248"/>
      <c r="G351" s="214" t="s">
        <v>92</v>
      </c>
      <c r="H351" s="192">
        <v>318</v>
      </c>
      <c r="I351" s="201">
        <f>I352</f>
        <v>0</v>
      </c>
      <c r="J351" s="243">
        <f>J352</f>
        <v>0</v>
      </c>
      <c r="K351" s="202">
        <f>K352</f>
        <v>0</v>
      </c>
      <c r="L351" s="202">
        <f>L352</f>
        <v>0</v>
      </c>
      <c r="M351"/>
    </row>
    <row r="352" spans="1:16" ht="27.75" hidden="1" customHeight="1">
      <c r="A352" s="216">
        <v>3</v>
      </c>
      <c r="B352" s="216">
        <v>3</v>
      </c>
      <c r="C352" s="212">
        <v>2</v>
      </c>
      <c r="D352" s="213">
        <v>3</v>
      </c>
      <c r="E352" s="214">
        <v>1</v>
      </c>
      <c r="F352" s="248"/>
      <c r="G352" s="214" t="s">
        <v>92</v>
      </c>
      <c r="H352" s="192">
        <v>319</v>
      </c>
      <c r="I352" s="201">
        <f>I353+I354</f>
        <v>0</v>
      </c>
      <c r="J352" s="201">
        <f>J353+J354</f>
        <v>0</v>
      </c>
      <c r="K352" s="201">
        <f>K353+K354</f>
        <v>0</v>
      </c>
      <c r="L352" s="201">
        <f>L353+L354</f>
        <v>0</v>
      </c>
      <c r="M352"/>
    </row>
    <row r="353" spans="1:13" ht="28.5" hidden="1" customHeight="1">
      <c r="A353" s="216">
        <v>3</v>
      </c>
      <c r="B353" s="216">
        <v>3</v>
      </c>
      <c r="C353" s="212">
        <v>2</v>
      </c>
      <c r="D353" s="213">
        <v>3</v>
      </c>
      <c r="E353" s="214">
        <v>1</v>
      </c>
      <c r="F353" s="248">
        <v>1</v>
      </c>
      <c r="G353" s="214" t="s">
        <v>91</v>
      </c>
      <c r="H353" s="192">
        <v>320</v>
      </c>
      <c r="I353" s="266">
        <v>0</v>
      </c>
      <c r="J353" s="266">
        <v>0</v>
      </c>
      <c r="K353" s="266">
        <v>0</v>
      </c>
      <c r="L353" s="265">
        <v>0</v>
      </c>
      <c r="M353"/>
    </row>
    <row r="354" spans="1:13" ht="27.75" hidden="1" customHeight="1">
      <c r="A354" s="216">
        <v>3</v>
      </c>
      <c r="B354" s="216">
        <v>3</v>
      </c>
      <c r="C354" s="212">
        <v>2</v>
      </c>
      <c r="D354" s="213">
        <v>3</v>
      </c>
      <c r="E354" s="214">
        <v>1</v>
      </c>
      <c r="F354" s="248">
        <v>2</v>
      </c>
      <c r="G354" s="214" t="s">
        <v>90</v>
      </c>
      <c r="H354" s="192">
        <v>321</v>
      </c>
      <c r="I354" s="220">
        <v>0</v>
      </c>
      <c r="J354" s="220">
        <v>0</v>
      </c>
      <c r="K354" s="220">
        <v>0</v>
      </c>
      <c r="L354" s="220">
        <v>0</v>
      </c>
      <c r="M354"/>
    </row>
    <row r="355" spans="1:13" hidden="1">
      <c r="A355" s="216">
        <v>3</v>
      </c>
      <c r="B355" s="216">
        <v>3</v>
      </c>
      <c r="C355" s="212">
        <v>2</v>
      </c>
      <c r="D355" s="213">
        <v>4</v>
      </c>
      <c r="E355" s="213"/>
      <c r="F355" s="215"/>
      <c r="G355" s="214" t="s">
        <v>89</v>
      </c>
      <c r="H355" s="192">
        <v>322</v>
      </c>
      <c r="I355" s="201">
        <f>I356</f>
        <v>0</v>
      </c>
      <c r="J355" s="243">
        <f>J356</f>
        <v>0</v>
      </c>
      <c r="K355" s="202">
        <f>K356</f>
        <v>0</v>
      </c>
      <c r="L355" s="202">
        <f>L356</f>
        <v>0</v>
      </c>
    </row>
    <row r="356" spans="1:13" hidden="1">
      <c r="A356" s="233">
        <v>3</v>
      </c>
      <c r="B356" s="233">
        <v>3</v>
      </c>
      <c r="C356" s="207">
        <v>2</v>
      </c>
      <c r="D356" s="205">
        <v>4</v>
      </c>
      <c r="E356" s="205">
        <v>1</v>
      </c>
      <c r="F356" s="208"/>
      <c r="G356" s="214" t="s">
        <v>89</v>
      </c>
      <c r="H356" s="192">
        <v>323</v>
      </c>
      <c r="I356" s="223">
        <f>SUM(I357:I358)</f>
        <v>0</v>
      </c>
      <c r="J356" s="245">
        <f>SUM(J357:J358)</f>
        <v>0</v>
      </c>
      <c r="K356" s="224">
        <f>SUM(K357:K358)</f>
        <v>0</v>
      </c>
      <c r="L356" s="224">
        <f>SUM(L357:L358)</f>
        <v>0</v>
      </c>
    </row>
    <row r="357" spans="1:13" ht="30.75" hidden="1" customHeight="1">
      <c r="A357" s="216">
        <v>3</v>
      </c>
      <c r="B357" s="216">
        <v>3</v>
      </c>
      <c r="C357" s="212">
        <v>2</v>
      </c>
      <c r="D357" s="213">
        <v>4</v>
      </c>
      <c r="E357" s="213">
        <v>1</v>
      </c>
      <c r="F357" s="215">
        <v>1</v>
      </c>
      <c r="G357" s="214" t="s">
        <v>88</v>
      </c>
      <c r="H357" s="192">
        <v>324</v>
      </c>
      <c r="I357" s="220">
        <v>0</v>
      </c>
      <c r="J357" s="220">
        <v>0</v>
      </c>
      <c r="K357" s="220">
        <v>0</v>
      </c>
      <c r="L357" s="220">
        <v>0</v>
      </c>
      <c r="M357"/>
    </row>
    <row r="358" spans="1:13" hidden="1">
      <c r="A358" s="216">
        <v>3</v>
      </c>
      <c r="B358" s="216">
        <v>3</v>
      </c>
      <c r="C358" s="212">
        <v>2</v>
      </c>
      <c r="D358" s="213">
        <v>4</v>
      </c>
      <c r="E358" s="213">
        <v>1</v>
      </c>
      <c r="F358" s="215">
        <v>2</v>
      </c>
      <c r="G358" s="214" t="s">
        <v>87</v>
      </c>
      <c r="H358" s="192">
        <v>325</v>
      </c>
      <c r="I358" s="220">
        <v>0</v>
      </c>
      <c r="J358" s="220">
        <v>0</v>
      </c>
      <c r="K358" s="220">
        <v>0</v>
      </c>
      <c r="L358" s="220">
        <v>0</v>
      </c>
    </row>
    <row r="359" spans="1:13" hidden="1">
      <c r="A359" s="216">
        <v>3</v>
      </c>
      <c r="B359" s="216">
        <v>3</v>
      </c>
      <c r="C359" s="212">
        <v>2</v>
      </c>
      <c r="D359" s="213">
        <v>5</v>
      </c>
      <c r="E359" s="213"/>
      <c r="F359" s="215"/>
      <c r="G359" s="214" t="s">
        <v>86</v>
      </c>
      <c r="H359" s="192">
        <v>326</v>
      </c>
      <c r="I359" s="201">
        <f t="shared" ref="I359:L360" si="31">I360</f>
        <v>0</v>
      </c>
      <c r="J359" s="243">
        <f t="shared" si="31"/>
        <v>0</v>
      </c>
      <c r="K359" s="202">
        <f t="shared" si="31"/>
        <v>0</v>
      </c>
      <c r="L359" s="202">
        <f t="shared" si="31"/>
        <v>0</v>
      </c>
    </row>
    <row r="360" spans="1:13" hidden="1">
      <c r="A360" s="233">
        <v>3</v>
      </c>
      <c r="B360" s="233">
        <v>3</v>
      </c>
      <c r="C360" s="207">
        <v>2</v>
      </c>
      <c r="D360" s="205">
        <v>5</v>
      </c>
      <c r="E360" s="205">
        <v>1</v>
      </c>
      <c r="F360" s="208"/>
      <c r="G360" s="214" t="s">
        <v>86</v>
      </c>
      <c r="H360" s="192">
        <v>327</v>
      </c>
      <c r="I360" s="223">
        <f t="shared" si="31"/>
        <v>0</v>
      </c>
      <c r="J360" s="245">
        <f t="shared" si="31"/>
        <v>0</v>
      </c>
      <c r="K360" s="224">
        <f t="shared" si="31"/>
        <v>0</v>
      </c>
      <c r="L360" s="224">
        <f t="shared" si="31"/>
        <v>0</v>
      </c>
    </row>
    <row r="361" spans="1:13" hidden="1">
      <c r="A361" s="216">
        <v>3</v>
      </c>
      <c r="B361" s="216">
        <v>3</v>
      </c>
      <c r="C361" s="212">
        <v>2</v>
      </c>
      <c r="D361" s="213">
        <v>5</v>
      </c>
      <c r="E361" s="213">
        <v>1</v>
      </c>
      <c r="F361" s="215">
        <v>1</v>
      </c>
      <c r="G361" s="214" t="s">
        <v>86</v>
      </c>
      <c r="H361" s="192">
        <v>328</v>
      </c>
      <c r="I361" s="266">
        <v>0</v>
      </c>
      <c r="J361" s="266">
        <v>0</v>
      </c>
      <c r="K361" s="266">
        <v>0</v>
      </c>
      <c r="L361" s="265">
        <v>0</v>
      </c>
    </row>
    <row r="362" spans="1:13" ht="30.75" hidden="1" customHeight="1">
      <c r="A362" s="216">
        <v>3</v>
      </c>
      <c r="B362" s="216">
        <v>3</v>
      </c>
      <c r="C362" s="212">
        <v>2</v>
      </c>
      <c r="D362" s="213">
        <v>6</v>
      </c>
      <c r="E362" s="213"/>
      <c r="F362" s="215"/>
      <c r="G362" s="214" t="s">
        <v>85</v>
      </c>
      <c r="H362" s="192">
        <v>329</v>
      </c>
      <c r="I362" s="201">
        <f t="shared" ref="I362:L363" si="32">I363</f>
        <v>0</v>
      </c>
      <c r="J362" s="243">
        <f t="shared" si="32"/>
        <v>0</v>
      </c>
      <c r="K362" s="202">
        <f t="shared" si="32"/>
        <v>0</v>
      </c>
      <c r="L362" s="202">
        <f t="shared" si="32"/>
        <v>0</v>
      </c>
      <c r="M362"/>
    </row>
    <row r="363" spans="1:13" ht="25.5" hidden="1" customHeight="1">
      <c r="A363" s="216">
        <v>3</v>
      </c>
      <c r="B363" s="216">
        <v>3</v>
      </c>
      <c r="C363" s="212">
        <v>2</v>
      </c>
      <c r="D363" s="213">
        <v>6</v>
      </c>
      <c r="E363" s="213">
        <v>1</v>
      </c>
      <c r="F363" s="215"/>
      <c r="G363" s="214" t="s">
        <v>85</v>
      </c>
      <c r="H363" s="192">
        <v>330</v>
      </c>
      <c r="I363" s="201">
        <f t="shared" si="32"/>
        <v>0</v>
      </c>
      <c r="J363" s="243">
        <f t="shared" si="32"/>
        <v>0</v>
      </c>
      <c r="K363" s="202">
        <f t="shared" si="32"/>
        <v>0</v>
      </c>
      <c r="L363" s="202">
        <f t="shared" si="32"/>
        <v>0</v>
      </c>
      <c r="M363"/>
    </row>
    <row r="364" spans="1:13" ht="24" hidden="1" customHeight="1">
      <c r="A364" s="225">
        <v>3</v>
      </c>
      <c r="B364" s="225">
        <v>3</v>
      </c>
      <c r="C364" s="226">
        <v>2</v>
      </c>
      <c r="D364" s="227">
        <v>6</v>
      </c>
      <c r="E364" s="227">
        <v>1</v>
      </c>
      <c r="F364" s="229">
        <v>1</v>
      </c>
      <c r="G364" s="228" t="s">
        <v>85</v>
      </c>
      <c r="H364" s="192">
        <v>331</v>
      </c>
      <c r="I364" s="266">
        <v>0</v>
      </c>
      <c r="J364" s="266">
        <v>0</v>
      </c>
      <c r="K364" s="266">
        <v>0</v>
      </c>
      <c r="L364" s="265">
        <v>0</v>
      </c>
      <c r="M364"/>
    </row>
    <row r="365" spans="1:13" ht="28.5" hidden="1" customHeight="1">
      <c r="A365" s="216">
        <v>3</v>
      </c>
      <c r="B365" s="216">
        <v>3</v>
      </c>
      <c r="C365" s="212">
        <v>2</v>
      </c>
      <c r="D365" s="213">
        <v>7</v>
      </c>
      <c r="E365" s="213"/>
      <c r="F365" s="215"/>
      <c r="G365" s="214" t="s">
        <v>84</v>
      </c>
      <c r="H365" s="192">
        <v>332</v>
      </c>
      <c r="I365" s="201">
        <f>I366</f>
        <v>0</v>
      </c>
      <c r="J365" s="243">
        <f>J366</f>
        <v>0</v>
      </c>
      <c r="K365" s="202">
        <f>K366</f>
        <v>0</v>
      </c>
      <c r="L365" s="202">
        <f>L366</f>
        <v>0</v>
      </c>
      <c r="M365"/>
    </row>
    <row r="366" spans="1:13" ht="28.5" hidden="1" customHeight="1">
      <c r="A366" s="225">
        <v>3</v>
      </c>
      <c r="B366" s="225">
        <v>3</v>
      </c>
      <c r="C366" s="226">
        <v>2</v>
      </c>
      <c r="D366" s="227">
        <v>7</v>
      </c>
      <c r="E366" s="227">
        <v>1</v>
      </c>
      <c r="F366" s="229"/>
      <c r="G366" s="214" t="s">
        <v>84</v>
      </c>
      <c r="H366" s="192">
        <v>333</v>
      </c>
      <c r="I366" s="201">
        <f>SUM(I367:I368)</f>
        <v>0</v>
      </c>
      <c r="J366" s="201">
        <f>SUM(J367:J368)</f>
        <v>0</v>
      </c>
      <c r="K366" s="201">
        <f>SUM(K367:K368)</f>
        <v>0</v>
      </c>
      <c r="L366" s="201">
        <f>SUM(L367:L368)</f>
        <v>0</v>
      </c>
      <c r="M366"/>
    </row>
    <row r="367" spans="1:13" ht="27" hidden="1" customHeight="1">
      <c r="A367" s="216">
        <v>3</v>
      </c>
      <c r="B367" s="216">
        <v>3</v>
      </c>
      <c r="C367" s="212">
        <v>2</v>
      </c>
      <c r="D367" s="213">
        <v>7</v>
      </c>
      <c r="E367" s="213">
        <v>1</v>
      </c>
      <c r="F367" s="215">
        <v>1</v>
      </c>
      <c r="G367" s="214" t="s">
        <v>83</v>
      </c>
      <c r="H367" s="192">
        <v>334</v>
      </c>
      <c r="I367" s="266">
        <v>0</v>
      </c>
      <c r="J367" s="266">
        <v>0</v>
      </c>
      <c r="K367" s="266">
        <v>0</v>
      </c>
      <c r="L367" s="265">
        <v>0</v>
      </c>
      <c r="M367"/>
    </row>
    <row r="368" spans="1:13" ht="30" hidden="1" customHeight="1">
      <c r="A368" s="216">
        <v>3</v>
      </c>
      <c r="B368" s="216">
        <v>3</v>
      </c>
      <c r="C368" s="212">
        <v>2</v>
      </c>
      <c r="D368" s="213">
        <v>7</v>
      </c>
      <c r="E368" s="213">
        <v>1</v>
      </c>
      <c r="F368" s="215">
        <v>2</v>
      </c>
      <c r="G368" s="214" t="s">
        <v>82</v>
      </c>
      <c r="H368" s="192">
        <v>335</v>
      </c>
      <c r="I368" s="220">
        <v>0</v>
      </c>
      <c r="J368" s="220">
        <v>0</v>
      </c>
      <c r="K368" s="220">
        <v>0</v>
      </c>
      <c r="L368" s="220">
        <v>0</v>
      </c>
      <c r="M368"/>
    </row>
    <row r="369" spans="1:13" ht="39.75" customHeight="1">
      <c r="A369" s="179"/>
      <c r="B369" s="179"/>
      <c r="C369" s="180"/>
      <c r="D369" s="282"/>
      <c r="E369" s="283"/>
      <c r="F369" s="284"/>
      <c r="G369" s="285" t="s">
        <v>81</v>
      </c>
      <c r="H369" s="192">
        <v>336</v>
      </c>
      <c r="I369" s="253">
        <f>SUM(I34+I185)</f>
        <v>17000</v>
      </c>
      <c r="J369" s="253">
        <f>SUM(J34+J185)</f>
        <v>17000</v>
      </c>
      <c r="K369" s="253">
        <f>SUM(K34+K185)</f>
        <v>17000</v>
      </c>
      <c r="L369" s="253">
        <f>SUM(L34+L185)</f>
        <v>17000</v>
      </c>
      <c r="M369"/>
    </row>
    <row r="370" spans="1:13" ht="18.75" customHeight="1">
      <c r="G370" s="203"/>
      <c r="H370" s="192"/>
      <c r="I370" s="286"/>
      <c r="J370" s="132"/>
      <c r="K370" s="132"/>
      <c r="L370" s="132"/>
    </row>
    <row r="371" spans="1:13" ht="23.25" customHeight="1">
      <c r="A371" s="573" t="s">
        <v>29</v>
      </c>
      <c r="B371" s="573"/>
      <c r="C371" s="573"/>
      <c r="D371" s="573"/>
      <c r="E371" s="573"/>
      <c r="F371" s="573"/>
      <c r="G371" s="573"/>
      <c r="H371" s="130"/>
      <c r="I371" s="131"/>
      <c r="J371" s="584" t="s">
        <v>30</v>
      </c>
      <c r="K371" s="584"/>
      <c r="L371" s="584"/>
    </row>
    <row r="372" spans="1:13" ht="18.75" customHeight="1">
      <c r="A372" s="287"/>
      <c r="B372" s="287"/>
      <c r="C372" s="287"/>
      <c r="D372" s="572" t="s">
        <v>357</v>
      </c>
      <c r="E372" s="572"/>
      <c r="F372" s="572"/>
      <c r="G372" s="572"/>
      <c r="I372" s="151" t="s">
        <v>1</v>
      </c>
      <c r="K372" s="585" t="s">
        <v>49</v>
      </c>
      <c r="L372" s="585"/>
    </row>
    <row r="373" spans="1:13" ht="12.75" customHeight="1">
      <c r="I373" s="135"/>
      <c r="K373" s="135"/>
      <c r="L373" s="135"/>
    </row>
    <row r="374" spans="1:13" ht="15.75" customHeight="1">
      <c r="A374" s="573" t="s">
        <v>27</v>
      </c>
      <c r="B374" s="573"/>
      <c r="C374" s="573"/>
      <c r="D374" s="573"/>
      <c r="E374" s="573"/>
      <c r="F374" s="573"/>
      <c r="G374" s="573"/>
      <c r="I374" s="135"/>
      <c r="J374" s="574" t="s">
        <v>2</v>
      </c>
      <c r="K374" s="574"/>
      <c r="L374" s="574"/>
    </row>
    <row r="375" spans="1:13" ht="33.75" customHeight="1">
      <c r="D375" s="575" t="s">
        <v>455</v>
      </c>
      <c r="E375" s="576"/>
      <c r="F375" s="576"/>
      <c r="G375" s="576"/>
      <c r="H375" s="134"/>
      <c r="I375" s="136" t="s">
        <v>1</v>
      </c>
      <c r="K375" s="585" t="s">
        <v>49</v>
      </c>
      <c r="L375" s="585"/>
    </row>
    <row r="376" spans="1:13" ht="7.5" customHeight="1"/>
    <row r="377" spans="1:13" ht="8.25" customHeight="1">
      <c r="H377" s="133" t="s">
        <v>456</v>
      </c>
    </row>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70866141732283472" right="0.70866141732283472" top="0" bottom="0" header="0" footer="0"/>
  <pageSetup paperSize="9" scale="67" orientation="portrait" r:id="rId1"/>
  <headerFooter alignWithMargins="0">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D5246-76AD-483D-994D-DE865BF33BE1}">
  <sheetPr>
    <tabColor rgb="FFFFC000"/>
    <pageSetUpPr fitToPage="1"/>
  </sheetPr>
  <dimension ref="A1:R377"/>
  <sheetViews>
    <sheetView showZeros="0" workbookViewId="0">
      <selection activeCell="G14" sqref="G14:K14"/>
    </sheetView>
  </sheetViews>
  <sheetFormatPr defaultColWidth="9.140625" defaultRowHeight="15"/>
  <cols>
    <col min="1" max="4" width="2" style="133" customWidth="1"/>
    <col min="5" max="5" width="2.140625" style="133" customWidth="1"/>
    <col min="6" max="6" width="3.5703125" style="134" customWidth="1"/>
    <col min="7" max="7" width="34.28515625" style="133" customWidth="1"/>
    <col min="8" max="8" width="4.7109375" style="133" customWidth="1"/>
    <col min="9" max="12" width="12.85546875" style="133" customWidth="1"/>
    <col min="13" max="13" width="0.140625" style="133" hidden="1" customWidth="1"/>
    <col min="14" max="14" width="6.140625" style="133" hidden="1" customWidth="1"/>
    <col min="15" max="15" width="8.85546875" style="133" hidden="1" customWidth="1"/>
    <col min="16" max="16" width="9.140625" style="133"/>
    <col min="17" max="17" width="6.140625" style="133" customWidth="1"/>
    <col min="18" max="18" width="9.140625" style="133"/>
  </cols>
  <sheetData>
    <row r="1" spans="1:17" ht="24.75" customHeight="1">
      <c r="G1" s="152"/>
      <c r="H1" s="153"/>
      <c r="I1" s="154"/>
      <c r="J1" s="600" t="s">
        <v>438</v>
      </c>
      <c r="K1" s="600"/>
      <c r="L1" s="600"/>
      <c r="M1" s="155"/>
      <c r="N1" s="50"/>
      <c r="O1" s="50"/>
      <c r="P1" s="50"/>
      <c r="Q1" s="50"/>
    </row>
    <row r="2" spans="1:17" ht="13.5" customHeight="1">
      <c r="H2" s="153"/>
      <c r="I2" s="156"/>
      <c r="J2" s="601" t="s">
        <v>291</v>
      </c>
      <c r="K2" s="601"/>
      <c r="L2" s="601"/>
      <c r="M2" s="155"/>
      <c r="N2" s="50"/>
      <c r="O2" s="50"/>
      <c r="P2" s="50"/>
      <c r="Q2" s="157"/>
    </row>
    <row r="3" spans="1:17" ht="5.25" customHeight="1">
      <c r="H3" s="158"/>
      <c r="I3" s="50"/>
      <c r="J3" s="50"/>
      <c r="K3" s="159"/>
      <c r="L3" s="159"/>
      <c r="M3" s="155"/>
      <c r="N3" s="50"/>
      <c r="O3" s="50"/>
      <c r="P3" s="50"/>
      <c r="Q3" s="157"/>
    </row>
    <row r="4" spans="1:17" ht="6" customHeight="1">
      <c r="G4" s="160" t="s">
        <v>290</v>
      </c>
      <c r="H4" s="153"/>
      <c r="J4" s="159"/>
      <c r="K4" s="159"/>
      <c r="L4" s="159"/>
      <c r="M4" s="155"/>
      <c r="N4" s="50"/>
      <c r="O4" s="50"/>
      <c r="P4" s="50"/>
      <c r="Q4" s="157"/>
    </row>
    <row r="5" spans="1:17" ht="5.25" customHeight="1">
      <c r="H5" s="153"/>
      <c r="J5" s="159"/>
      <c r="K5" s="159"/>
      <c r="L5" s="159"/>
      <c r="M5" s="155"/>
      <c r="N5" s="50"/>
      <c r="O5" s="50"/>
      <c r="P5" s="50"/>
      <c r="Q5" s="157"/>
    </row>
    <row r="6" spans="1:17" ht="3.75" customHeight="1">
      <c r="H6" s="153"/>
      <c r="J6" s="161"/>
      <c r="K6" s="159"/>
      <c r="L6" s="159"/>
      <c r="M6" s="155"/>
      <c r="N6" s="50"/>
      <c r="O6" s="50"/>
      <c r="P6" s="50"/>
    </row>
    <row r="7" spans="1:17" ht="36.75" customHeight="1">
      <c r="A7" s="602" t="s">
        <v>477</v>
      </c>
      <c r="B7" s="602"/>
      <c r="C7" s="602"/>
      <c r="D7" s="602"/>
      <c r="E7" s="602"/>
      <c r="F7" s="602"/>
      <c r="G7" s="602"/>
      <c r="H7" s="602"/>
      <c r="I7" s="602"/>
      <c r="J7" s="602"/>
      <c r="K7" s="602"/>
      <c r="L7" s="602"/>
      <c r="M7" s="162"/>
      <c r="N7" s="162"/>
      <c r="O7" s="162"/>
      <c r="P7" s="162"/>
      <c r="Q7" s="162"/>
    </row>
    <row r="8" spans="1:17" ht="12" customHeight="1">
      <c r="G8" s="162"/>
      <c r="H8" s="163"/>
      <c r="I8" s="163"/>
      <c r="J8" s="164"/>
      <c r="K8" s="164"/>
      <c r="L8" s="165"/>
      <c r="M8" s="155"/>
    </row>
    <row r="9" spans="1:17" ht="18" customHeight="1">
      <c r="A9" s="603" t="s">
        <v>289</v>
      </c>
      <c r="B9" s="603"/>
      <c r="C9" s="603"/>
      <c r="D9" s="603"/>
      <c r="E9" s="603"/>
      <c r="F9" s="603"/>
      <c r="G9" s="603"/>
      <c r="H9" s="603"/>
      <c r="I9" s="603"/>
      <c r="J9" s="603"/>
      <c r="K9" s="603"/>
      <c r="L9" s="603"/>
      <c r="M9" s="155"/>
    </row>
    <row r="10" spans="1:17" ht="18.75" customHeight="1">
      <c r="A10" s="597" t="s">
        <v>288</v>
      </c>
      <c r="B10" s="598"/>
      <c r="C10" s="598"/>
      <c r="D10" s="598"/>
      <c r="E10" s="598"/>
      <c r="F10" s="598"/>
      <c r="G10" s="598"/>
      <c r="H10" s="598"/>
      <c r="I10" s="598"/>
      <c r="J10" s="598"/>
      <c r="K10" s="598"/>
      <c r="L10" s="598"/>
      <c r="M10" s="155"/>
    </row>
    <row r="11" spans="1:17" ht="7.5" customHeight="1">
      <c r="A11" s="166"/>
      <c r="B11" s="50"/>
      <c r="C11" s="50"/>
      <c r="D11" s="50"/>
      <c r="E11" s="50"/>
      <c r="F11" s="50"/>
      <c r="G11" s="50"/>
      <c r="H11" s="50"/>
      <c r="I11" s="50"/>
      <c r="J11" s="50"/>
      <c r="K11" s="50"/>
      <c r="L11" s="50"/>
      <c r="M11" s="155"/>
    </row>
    <row r="12" spans="1:17" ht="14.25" customHeight="1">
      <c r="A12" s="166"/>
      <c r="B12" s="50"/>
      <c r="C12" s="50"/>
      <c r="D12" s="50"/>
      <c r="E12" s="50"/>
      <c r="F12" s="50"/>
      <c r="G12" s="604" t="s">
        <v>439</v>
      </c>
      <c r="H12" s="604"/>
      <c r="I12" s="604"/>
      <c r="J12" s="604"/>
      <c r="K12" s="604"/>
      <c r="L12" s="50"/>
      <c r="M12" s="155"/>
    </row>
    <row r="13" spans="1:17" ht="16.5" customHeight="1">
      <c r="A13" s="605" t="s">
        <v>440</v>
      </c>
      <c r="B13" s="605"/>
      <c r="C13" s="605"/>
      <c r="D13" s="605"/>
      <c r="E13" s="605"/>
      <c r="F13" s="605"/>
      <c r="G13" s="605"/>
      <c r="H13" s="605"/>
      <c r="I13" s="605"/>
      <c r="J13" s="605"/>
      <c r="K13" s="605"/>
      <c r="L13" s="605"/>
      <c r="M13" s="155"/>
      <c r="P13" s="133" t="s">
        <v>287</v>
      </c>
    </row>
    <row r="14" spans="1:17" ht="15.75" customHeight="1">
      <c r="G14" s="606" t="s">
        <v>478</v>
      </c>
      <c r="H14" s="606"/>
      <c r="I14" s="606"/>
      <c r="J14" s="606"/>
      <c r="K14" s="606"/>
      <c r="M14" s="155"/>
    </row>
    <row r="15" spans="1:17" ht="12" customHeight="1">
      <c r="G15" s="599" t="s">
        <v>442</v>
      </c>
      <c r="H15" s="599"/>
      <c r="I15" s="599"/>
      <c r="J15" s="599"/>
      <c r="K15" s="599"/>
    </row>
    <row r="16" spans="1:17" ht="12" customHeight="1">
      <c r="B16" s="605" t="s">
        <v>285</v>
      </c>
      <c r="C16" s="605"/>
      <c r="D16" s="605"/>
      <c r="E16" s="605"/>
      <c r="F16" s="605"/>
      <c r="G16" s="605"/>
      <c r="H16" s="605"/>
      <c r="I16" s="605"/>
      <c r="J16" s="605"/>
      <c r="K16" s="605"/>
      <c r="L16" s="605"/>
    </row>
    <row r="17" spans="1:13" ht="12" customHeight="1"/>
    <row r="18" spans="1:13" ht="12.75" customHeight="1">
      <c r="G18" s="606" t="s">
        <v>443</v>
      </c>
      <c r="H18" s="606"/>
      <c r="I18" s="606"/>
      <c r="J18" s="606"/>
      <c r="K18" s="606"/>
    </row>
    <row r="19" spans="1:13" ht="11.25" customHeight="1">
      <c r="G19" s="598" t="s">
        <v>284</v>
      </c>
      <c r="H19" s="598"/>
      <c r="I19" s="598"/>
      <c r="J19" s="598"/>
      <c r="K19" s="598"/>
    </row>
    <row r="20" spans="1:13" ht="11.25" customHeight="1">
      <c r="G20" s="50"/>
      <c r="H20" s="50"/>
      <c r="I20" s="50"/>
      <c r="J20" s="50"/>
      <c r="K20" s="50"/>
    </row>
    <row r="21" spans="1:13">
      <c r="E21" s="607" t="s">
        <v>283</v>
      </c>
      <c r="F21" s="607"/>
      <c r="G21" s="607"/>
      <c r="H21" s="607"/>
      <c r="I21" s="607"/>
      <c r="J21" s="607"/>
      <c r="K21" s="607"/>
    </row>
    <row r="22" spans="1:13" ht="12" customHeight="1">
      <c r="A22" s="608" t="s">
        <v>282</v>
      </c>
      <c r="B22" s="608"/>
      <c r="C22" s="608"/>
      <c r="D22" s="608"/>
      <c r="E22" s="608"/>
      <c r="F22" s="608"/>
      <c r="G22" s="608"/>
      <c r="H22" s="608"/>
      <c r="I22" s="608"/>
      <c r="J22" s="608"/>
      <c r="K22" s="608"/>
      <c r="L22" s="608"/>
      <c r="M22" s="167"/>
    </row>
    <row r="23" spans="1:13" ht="12" customHeight="1">
      <c r="F23" s="133"/>
      <c r="J23" s="168"/>
      <c r="K23" s="165"/>
      <c r="L23" s="169" t="s">
        <v>281</v>
      </c>
      <c r="M23" s="167"/>
    </row>
    <row r="24" spans="1:13" ht="11.25" customHeight="1">
      <c r="F24" s="133"/>
      <c r="J24" s="170" t="s">
        <v>280</v>
      </c>
      <c r="K24" s="158"/>
      <c r="L24" s="171"/>
      <c r="M24" s="167"/>
    </row>
    <row r="25" spans="1:13" ht="12" customHeight="1">
      <c r="E25" s="50"/>
      <c r="F25" s="172"/>
      <c r="I25" s="173"/>
      <c r="J25" s="173"/>
      <c r="K25" s="174" t="s">
        <v>279</v>
      </c>
      <c r="L25" s="171"/>
      <c r="M25" s="167"/>
    </row>
    <row r="26" spans="1:13" ht="12.75" customHeight="1">
      <c r="A26" s="576" t="s">
        <v>294</v>
      </c>
      <c r="B26" s="576"/>
      <c r="C26" s="576"/>
      <c r="D26" s="576"/>
      <c r="E26" s="576"/>
      <c r="F26" s="576"/>
      <c r="G26" s="576"/>
      <c r="H26" s="576"/>
      <c r="I26" s="576"/>
      <c r="K26" s="174" t="s">
        <v>277</v>
      </c>
      <c r="L26" s="175" t="s">
        <v>276</v>
      </c>
      <c r="M26" s="167"/>
    </row>
    <row r="27" spans="1:13" ht="12" customHeight="1">
      <c r="A27" s="576" t="s">
        <v>278</v>
      </c>
      <c r="B27" s="576"/>
      <c r="C27" s="576"/>
      <c r="D27" s="576"/>
      <c r="E27" s="576"/>
      <c r="F27" s="576"/>
      <c r="G27" s="576"/>
      <c r="H27" s="576"/>
      <c r="I27" s="576"/>
      <c r="J27" s="176" t="s">
        <v>274</v>
      </c>
      <c r="K27" s="177" t="s">
        <v>273</v>
      </c>
      <c r="L27" s="171"/>
      <c r="M27" s="167"/>
    </row>
    <row r="28" spans="1:13" ht="12.75" customHeight="1">
      <c r="F28" s="133"/>
      <c r="G28" s="178" t="s">
        <v>272</v>
      </c>
      <c r="H28" s="179" t="s">
        <v>271</v>
      </c>
      <c r="I28" s="180"/>
      <c r="J28" s="181"/>
      <c r="K28" s="171"/>
      <c r="L28" s="171"/>
      <c r="M28" s="167"/>
    </row>
    <row r="29" spans="1:13" ht="13.5" customHeight="1">
      <c r="F29" s="133"/>
      <c r="G29" s="586" t="s">
        <v>270</v>
      </c>
      <c r="H29" s="586"/>
      <c r="I29" s="182" t="s">
        <v>267</v>
      </c>
      <c r="J29" s="183" t="s">
        <v>269</v>
      </c>
      <c r="K29" s="184" t="s">
        <v>268</v>
      </c>
      <c r="L29" s="184" t="s">
        <v>267</v>
      </c>
      <c r="M29" s="167"/>
    </row>
    <row r="30" spans="1:13" ht="14.25" customHeight="1">
      <c r="A30" s="185" t="s">
        <v>266</v>
      </c>
      <c r="B30" s="185"/>
      <c r="C30" s="185"/>
      <c r="D30" s="185"/>
      <c r="E30" s="185"/>
      <c r="F30" s="186"/>
      <c r="G30" s="187"/>
      <c r="I30" s="187"/>
      <c r="J30" s="187"/>
      <c r="K30" s="187"/>
      <c r="L30" s="188" t="s">
        <v>265</v>
      </c>
      <c r="M30" s="189"/>
    </row>
    <row r="31" spans="1:13" ht="24" customHeight="1">
      <c r="A31" s="587" t="s">
        <v>264</v>
      </c>
      <c r="B31" s="588"/>
      <c r="C31" s="588"/>
      <c r="D31" s="588"/>
      <c r="E31" s="588"/>
      <c r="F31" s="588"/>
      <c r="G31" s="591" t="s">
        <v>263</v>
      </c>
      <c r="H31" s="593" t="s">
        <v>262</v>
      </c>
      <c r="I31" s="595" t="s">
        <v>261</v>
      </c>
      <c r="J31" s="596"/>
      <c r="K31" s="577" t="s">
        <v>260</v>
      </c>
      <c r="L31" s="579" t="s">
        <v>0</v>
      </c>
      <c r="M31" s="189"/>
    </row>
    <row r="32" spans="1:13" ht="46.5" customHeight="1">
      <c r="A32" s="589"/>
      <c r="B32" s="590"/>
      <c r="C32" s="590"/>
      <c r="D32" s="590"/>
      <c r="E32" s="590"/>
      <c r="F32" s="590"/>
      <c r="G32" s="592"/>
      <c r="H32" s="594"/>
      <c r="I32" s="190" t="s">
        <v>259</v>
      </c>
      <c r="J32" s="191" t="s">
        <v>258</v>
      </c>
      <c r="K32" s="578"/>
      <c r="L32" s="580"/>
    </row>
    <row r="33" spans="1:18" ht="11.25" customHeight="1">
      <c r="A33" s="581" t="s">
        <v>257</v>
      </c>
      <c r="B33" s="582"/>
      <c r="C33" s="582"/>
      <c r="D33" s="582"/>
      <c r="E33" s="582"/>
      <c r="F33" s="583"/>
      <c r="G33" s="192">
        <v>2</v>
      </c>
      <c r="H33" s="193">
        <v>3</v>
      </c>
      <c r="I33" s="194" t="s">
        <v>256</v>
      </c>
      <c r="J33" s="195" t="s">
        <v>255</v>
      </c>
      <c r="K33" s="196">
        <v>6</v>
      </c>
      <c r="L33" s="196">
        <v>7</v>
      </c>
    </row>
    <row r="34" spans="1:18" s="203" customFormat="1" ht="14.25" customHeight="1">
      <c r="A34" s="197">
        <v>2</v>
      </c>
      <c r="B34" s="197"/>
      <c r="C34" s="198"/>
      <c r="D34" s="199"/>
      <c r="E34" s="197"/>
      <c r="F34" s="200"/>
      <c r="G34" s="199" t="s">
        <v>254</v>
      </c>
      <c r="H34" s="192">
        <v>1</v>
      </c>
      <c r="I34" s="201">
        <f>SUM(I35+I46+I66+I87+I94+I114+I140+I159+I169)</f>
        <v>50200</v>
      </c>
      <c r="J34" s="201">
        <f>SUM(J35+J46+J66+J87+J94+J114+J140+J159+J169)</f>
        <v>50200</v>
      </c>
      <c r="K34" s="202">
        <f>SUM(K35+K46+K66+K87+K94+K114+K140+K159+K169)</f>
        <v>50133.03</v>
      </c>
      <c r="L34" s="201">
        <f>SUM(L35+L46+L66+L87+L94+L114+L140+L159+L169)</f>
        <v>50133.03</v>
      </c>
    </row>
    <row r="35" spans="1:18" ht="16.5" hidden="1" customHeight="1">
      <c r="A35" s="197">
        <v>2</v>
      </c>
      <c r="B35" s="204">
        <v>1</v>
      </c>
      <c r="C35" s="205"/>
      <c r="D35" s="206"/>
      <c r="E35" s="207"/>
      <c r="F35" s="208"/>
      <c r="G35" s="209" t="s">
        <v>253</v>
      </c>
      <c r="H35" s="192">
        <v>2</v>
      </c>
      <c r="I35" s="201">
        <f>SUM(I36+I42)</f>
        <v>0</v>
      </c>
      <c r="J35" s="201">
        <f>SUM(J36+J42)</f>
        <v>0</v>
      </c>
      <c r="K35" s="210">
        <f>SUM(K36+K42)</f>
        <v>0</v>
      </c>
      <c r="L35" s="211">
        <f>SUM(L36+L42)</f>
        <v>0</v>
      </c>
      <c r="M35"/>
    </row>
    <row r="36" spans="1:18" ht="14.25" hidden="1" customHeight="1">
      <c r="A36" s="212">
        <v>2</v>
      </c>
      <c r="B36" s="212">
        <v>1</v>
      </c>
      <c r="C36" s="213">
        <v>1</v>
      </c>
      <c r="D36" s="214"/>
      <c r="E36" s="212"/>
      <c r="F36" s="215"/>
      <c r="G36" s="214" t="s">
        <v>252</v>
      </c>
      <c r="H36" s="192">
        <v>3</v>
      </c>
      <c r="I36" s="201">
        <f>SUM(I37)</f>
        <v>0</v>
      </c>
      <c r="J36" s="201">
        <f>SUM(J37)</f>
        <v>0</v>
      </c>
      <c r="K36" s="202">
        <f>SUM(K37)</f>
        <v>0</v>
      </c>
      <c r="L36" s="201">
        <f>SUM(L37)</f>
        <v>0</v>
      </c>
      <c r="M36"/>
    </row>
    <row r="37" spans="1:18" ht="13.5" hidden="1" customHeight="1">
      <c r="A37" s="216">
        <v>2</v>
      </c>
      <c r="B37" s="212">
        <v>1</v>
      </c>
      <c r="C37" s="213">
        <v>1</v>
      </c>
      <c r="D37" s="214">
        <v>1</v>
      </c>
      <c r="E37" s="212"/>
      <c r="F37" s="215"/>
      <c r="G37" s="214" t="s">
        <v>252</v>
      </c>
      <c r="H37" s="192">
        <v>4</v>
      </c>
      <c r="I37" s="201">
        <f>SUM(I38+I40)</f>
        <v>0</v>
      </c>
      <c r="J37" s="201">
        <f>SUM(J38+J40)</f>
        <v>0</v>
      </c>
      <c r="K37" s="201">
        <f>SUM(K38+K40)</f>
        <v>0</v>
      </c>
      <c r="L37" s="201">
        <f>SUM(L38+L40)</f>
        <v>0</v>
      </c>
      <c r="M37"/>
      <c r="Q37" s="217"/>
    </row>
    <row r="38" spans="1:18" ht="14.25" hidden="1" customHeight="1">
      <c r="A38" s="216">
        <v>2</v>
      </c>
      <c r="B38" s="212">
        <v>1</v>
      </c>
      <c r="C38" s="213">
        <v>1</v>
      </c>
      <c r="D38" s="214">
        <v>1</v>
      </c>
      <c r="E38" s="212">
        <v>1</v>
      </c>
      <c r="F38" s="215"/>
      <c r="G38" s="214" t="s">
        <v>251</v>
      </c>
      <c r="H38" s="192">
        <v>5</v>
      </c>
      <c r="I38" s="202">
        <f>SUM(I39)</f>
        <v>0</v>
      </c>
      <c r="J38" s="202">
        <f>SUM(J39)</f>
        <v>0</v>
      </c>
      <c r="K38" s="202">
        <f>SUM(K39)</f>
        <v>0</v>
      </c>
      <c r="L38" s="202">
        <f>SUM(L39)</f>
        <v>0</v>
      </c>
      <c r="M38"/>
      <c r="Q38" s="217"/>
    </row>
    <row r="39" spans="1:18" ht="14.25" hidden="1" customHeight="1">
      <c r="A39" s="216">
        <v>2</v>
      </c>
      <c r="B39" s="212">
        <v>1</v>
      </c>
      <c r="C39" s="213">
        <v>1</v>
      </c>
      <c r="D39" s="214">
        <v>1</v>
      </c>
      <c r="E39" s="212">
        <v>1</v>
      </c>
      <c r="F39" s="215">
        <v>1</v>
      </c>
      <c r="G39" s="214" t="s">
        <v>251</v>
      </c>
      <c r="H39" s="192">
        <v>6</v>
      </c>
      <c r="I39" s="218">
        <v>0</v>
      </c>
      <c r="J39" s="219">
        <v>0</v>
      </c>
      <c r="K39" s="219">
        <v>0</v>
      </c>
      <c r="L39" s="219">
        <v>0</v>
      </c>
      <c r="M39"/>
      <c r="Q39" s="217"/>
    </row>
    <row r="40" spans="1:18" ht="12.75" hidden="1" customHeight="1">
      <c r="A40" s="216">
        <v>2</v>
      </c>
      <c r="B40" s="212">
        <v>1</v>
      </c>
      <c r="C40" s="213">
        <v>1</v>
      </c>
      <c r="D40" s="214">
        <v>1</v>
      </c>
      <c r="E40" s="212">
        <v>2</v>
      </c>
      <c r="F40" s="215"/>
      <c r="G40" s="214" t="s">
        <v>250</v>
      </c>
      <c r="H40" s="192">
        <v>7</v>
      </c>
      <c r="I40" s="202">
        <f>I41</f>
        <v>0</v>
      </c>
      <c r="J40" s="202">
        <f>J41</f>
        <v>0</v>
      </c>
      <c r="K40" s="202">
        <f>K41</f>
        <v>0</v>
      </c>
      <c r="L40" s="202">
        <f>L41</f>
        <v>0</v>
      </c>
      <c r="M40"/>
      <c r="Q40" s="217"/>
    </row>
    <row r="41" spans="1:18" ht="12.75" hidden="1" customHeight="1">
      <c r="A41" s="216">
        <v>2</v>
      </c>
      <c r="B41" s="212">
        <v>1</v>
      </c>
      <c r="C41" s="213">
        <v>1</v>
      </c>
      <c r="D41" s="214">
        <v>1</v>
      </c>
      <c r="E41" s="212">
        <v>2</v>
      </c>
      <c r="F41" s="215">
        <v>1</v>
      </c>
      <c r="G41" s="214" t="s">
        <v>250</v>
      </c>
      <c r="H41" s="192">
        <v>8</v>
      </c>
      <c r="I41" s="219">
        <v>0</v>
      </c>
      <c r="J41" s="220">
        <v>0</v>
      </c>
      <c r="K41" s="219">
        <v>0</v>
      </c>
      <c r="L41" s="220">
        <v>0</v>
      </c>
      <c r="M41"/>
      <c r="Q41" s="217"/>
    </row>
    <row r="42" spans="1:18" ht="13.5" hidden="1" customHeight="1">
      <c r="A42" s="216">
        <v>2</v>
      </c>
      <c r="B42" s="212">
        <v>1</v>
      </c>
      <c r="C42" s="213">
        <v>2</v>
      </c>
      <c r="D42" s="214"/>
      <c r="E42" s="212"/>
      <c r="F42" s="215"/>
      <c r="G42" s="214" t="s">
        <v>249</v>
      </c>
      <c r="H42" s="192">
        <v>9</v>
      </c>
      <c r="I42" s="202">
        <f t="shared" ref="I42:L44" si="0">I43</f>
        <v>0</v>
      </c>
      <c r="J42" s="201">
        <f t="shared" si="0"/>
        <v>0</v>
      </c>
      <c r="K42" s="202">
        <f t="shared" si="0"/>
        <v>0</v>
      </c>
      <c r="L42" s="201">
        <f t="shared" si="0"/>
        <v>0</v>
      </c>
      <c r="M42"/>
      <c r="Q42" s="217"/>
    </row>
    <row r="43" spans="1:18" hidden="1">
      <c r="A43" s="216">
        <v>2</v>
      </c>
      <c r="B43" s="212">
        <v>1</v>
      </c>
      <c r="C43" s="213">
        <v>2</v>
      </c>
      <c r="D43" s="214">
        <v>1</v>
      </c>
      <c r="E43" s="212"/>
      <c r="F43" s="215"/>
      <c r="G43" s="214" t="s">
        <v>249</v>
      </c>
      <c r="H43" s="192">
        <v>10</v>
      </c>
      <c r="I43" s="202">
        <f t="shared" si="0"/>
        <v>0</v>
      </c>
      <c r="J43" s="201">
        <f t="shared" si="0"/>
        <v>0</v>
      </c>
      <c r="K43" s="201">
        <f t="shared" si="0"/>
        <v>0</v>
      </c>
      <c r="L43" s="201">
        <f t="shared" si="0"/>
        <v>0</v>
      </c>
    </row>
    <row r="44" spans="1:18" ht="13.5" hidden="1" customHeight="1">
      <c r="A44" s="216">
        <v>2</v>
      </c>
      <c r="B44" s="212">
        <v>1</v>
      </c>
      <c r="C44" s="213">
        <v>2</v>
      </c>
      <c r="D44" s="214">
        <v>1</v>
      </c>
      <c r="E44" s="212">
        <v>1</v>
      </c>
      <c r="F44" s="215"/>
      <c r="G44" s="214" t="s">
        <v>249</v>
      </c>
      <c r="H44" s="192">
        <v>11</v>
      </c>
      <c r="I44" s="201">
        <f t="shared" si="0"/>
        <v>0</v>
      </c>
      <c r="J44" s="201">
        <f t="shared" si="0"/>
        <v>0</v>
      </c>
      <c r="K44" s="201">
        <f t="shared" si="0"/>
        <v>0</v>
      </c>
      <c r="L44" s="201">
        <f t="shared" si="0"/>
        <v>0</v>
      </c>
      <c r="M44"/>
      <c r="Q44" s="217"/>
    </row>
    <row r="45" spans="1:18" ht="14.25" hidden="1" customHeight="1">
      <c r="A45" s="216">
        <v>2</v>
      </c>
      <c r="B45" s="212">
        <v>1</v>
      </c>
      <c r="C45" s="213">
        <v>2</v>
      </c>
      <c r="D45" s="214">
        <v>1</v>
      </c>
      <c r="E45" s="212">
        <v>1</v>
      </c>
      <c r="F45" s="215">
        <v>1</v>
      </c>
      <c r="G45" s="214" t="s">
        <v>249</v>
      </c>
      <c r="H45" s="192">
        <v>12</v>
      </c>
      <c r="I45" s="220">
        <v>0</v>
      </c>
      <c r="J45" s="219">
        <v>0</v>
      </c>
      <c r="K45" s="219">
        <v>0</v>
      </c>
      <c r="L45" s="219">
        <v>0</v>
      </c>
      <c r="M45"/>
      <c r="Q45" s="217"/>
    </row>
    <row r="46" spans="1:18" ht="26.25" customHeight="1">
      <c r="A46" s="221">
        <v>2</v>
      </c>
      <c r="B46" s="222">
        <v>2</v>
      </c>
      <c r="C46" s="205"/>
      <c r="D46" s="206"/>
      <c r="E46" s="207"/>
      <c r="F46" s="208"/>
      <c r="G46" s="209" t="s">
        <v>248</v>
      </c>
      <c r="H46" s="192">
        <v>13</v>
      </c>
      <c r="I46" s="223">
        <f t="shared" ref="I46:L48" si="1">I47</f>
        <v>50200</v>
      </c>
      <c r="J46" s="224">
        <f t="shared" si="1"/>
        <v>50200</v>
      </c>
      <c r="K46" s="223">
        <f t="shared" si="1"/>
        <v>50133.03</v>
      </c>
      <c r="L46" s="223">
        <f t="shared" si="1"/>
        <v>50133.03</v>
      </c>
      <c r="M46"/>
    </row>
    <row r="47" spans="1:18" ht="27" customHeight="1">
      <c r="A47" s="216">
        <v>2</v>
      </c>
      <c r="B47" s="212">
        <v>2</v>
      </c>
      <c r="C47" s="213">
        <v>1</v>
      </c>
      <c r="D47" s="214"/>
      <c r="E47" s="212"/>
      <c r="F47" s="215"/>
      <c r="G47" s="206" t="s">
        <v>248</v>
      </c>
      <c r="H47" s="192">
        <v>14</v>
      </c>
      <c r="I47" s="201">
        <f t="shared" si="1"/>
        <v>50200</v>
      </c>
      <c r="J47" s="202">
        <f t="shared" si="1"/>
        <v>50200</v>
      </c>
      <c r="K47" s="201">
        <f t="shared" si="1"/>
        <v>50133.03</v>
      </c>
      <c r="L47" s="202">
        <f t="shared" si="1"/>
        <v>50133.03</v>
      </c>
      <c r="M47"/>
      <c r="R47" s="217"/>
    </row>
    <row r="48" spans="1:18" ht="15.75" customHeight="1">
      <c r="A48" s="216">
        <v>2</v>
      </c>
      <c r="B48" s="212">
        <v>2</v>
      </c>
      <c r="C48" s="213">
        <v>1</v>
      </c>
      <c r="D48" s="214">
        <v>1</v>
      </c>
      <c r="E48" s="212"/>
      <c r="F48" s="215"/>
      <c r="G48" s="206" t="s">
        <v>248</v>
      </c>
      <c r="H48" s="192">
        <v>15</v>
      </c>
      <c r="I48" s="201">
        <f t="shared" si="1"/>
        <v>50200</v>
      </c>
      <c r="J48" s="202">
        <f t="shared" si="1"/>
        <v>50200</v>
      </c>
      <c r="K48" s="211">
        <f t="shared" si="1"/>
        <v>50133.03</v>
      </c>
      <c r="L48" s="211">
        <f t="shared" si="1"/>
        <v>50133.03</v>
      </c>
      <c r="M48"/>
      <c r="Q48" s="217"/>
    </row>
    <row r="49" spans="1:17" ht="24.75" customHeight="1">
      <c r="A49" s="225">
        <v>2</v>
      </c>
      <c r="B49" s="226">
        <v>2</v>
      </c>
      <c r="C49" s="227">
        <v>1</v>
      </c>
      <c r="D49" s="228">
        <v>1</v>
      </c>
      <c r="E49" s="226">
        <v>1</v>
      </c>
      <c r="F49" s="229"/>
      <c r="G49" s="206" t="s">
        <v>248</v>
      </c>
      <c r="H49" s="192">
        <v>16</v>
      </c>
      <c r="I49" s="230">
        <f>SUM(I50:I65)</f>
        <v>50200</v>
      </c>
      <c r="J49" s="230">
        <f>SUM(J50:J65)</f>
        <v>50200</v>
      </c>
      <c r="K49" s="231">
        <f>SUM(K50:K65)</f>
        <v>50133.03</v>
      </c>
      <c r="L49" s="231">
        <f>SUM(L50:L65)</f>
        <v>50133.03</v>
      </c>
      <c r="M49"/>
      <c r="Q49" s="217"/>
    </row>
    <row r="50" spans="1:17" ht="15.75" hidden="1" customHeight="1">
      <c r="A50" s="216">
        <v>2</v>
      </c>
      <c r="B50" s="212">
        <v>2</v>
      </c>
      <c r="C50" s="213">
        <v>1</v>
      </c>
      <c r="D50" s="214">
        <v>1</v>
      </c>
      <c r="E50" s="212">
        <v>1</v>
      </c>
      <c r="F50" s="232">
        <v>1</v>
      </c>
      <c r="G50" s="214" t="s">
        <v>247</v>
      </c>
      <c r="H50" s="192">
        <v>17</v>
      </c>
      <c r="I50" s="219">
        <v>0</v>
      </c>
      <c r="J50" s="219">
        <v>0</v>
      </c>
      <c r="K50" s="219">
        <v>0</v>
      </c>
      <c r="L50" s="219">
        <v>0</v>
      </c>
      <c r="M50"/>
      <c r="Q50" s="217"/>
    </row>
    <row r="51" spans="1:17" ht="26.25" hidden="1" customHeight="1">
      <c r="A51" s="216">
        <v>2</v>
      </c>
      <c r="B51" s="212">
        <v>2</v>
      </c>
      <c r="C51" s="213">
        <v>1</v>
      </c>
      <c r="D51" s="214">
        <v>1</v>
      </c>
      <c r="E51" s="212">
        <v>1</v>
      </c>
      <c r="F51" s="215">
        <v>2</v>
      </c>
      <c r="G51" s="214" t="s">
        <v>246</v>
      </c>
      <c r="H51" s="192">
        <v>18</v>
      </c>
      <c r="I51" s="219">
        <v>0</v>
      </c>
      <c r="J51" s="219">
        <v>0</v>
      </c>
      <c r="K51" s="219">
        <v>0</v>
      </c>
      <c r="L51" s="219">
        <v>0</v>
      </c>
      <c r="M51"/>
      <c r="Q51" s="217"/>
    </row>
    <row r="52" spans="1:17" ht="26.25" hidden="1" customHeight="1">
      <c r="A52" s="216">
        <v>2</v>
      </c>
      <c r="B52" s="212">
        <v>2</v>
      </c>
      <c r="C52" s="213">
        <v>1</v>
      </c>
      <c r="D52" s="214">
        <v>1</v>
      </c>
      <c r="E52" s="212">
        <v>1</v>
      </c>
      <c r="F52" s="215">
        <v>5</v>
      </c>
      <c r="G52" s="214" t="s">
        <v>245</v>
      </c>
      <c r="H52" s="192">
        <v>19</v>
      </c>
      <c r="I52" s="219">
        <v>0</v>
      </c>
      <c r="J52" s="219">
        <v>0</v>
      </c>
      <c r="K52" s="219">
        <v>0</v>
      </c>
      <c r="L52" s="219">
        <v>0</v>
      </c>
      <c r="M52"/>
      <c r="Q52" s="217"/>
    </row>
    <row r="53" spans="1:17" ht="27" hidden="1" customHeight="1">
      <c r="A53" s="216">
        <v>2</v>
      </c>
      <c r="B53" s="212">
        <v>2</v>
      </c>
      <c r="C53" s="213">
        <v>1</v>
      </c>
      <c r="D53" s="214">
        <v>1</v>
      </c>
      <c r="E53" s="212">
        <v>1</v>
      </c>
      <c r="F53" s="215">
        <v>6</v>
      </c>
      <c r="G53" s="214" t="s">
        <v>244</v>
      </c>
      <c r="H53" s="192">
        <v>20</v>
      </c>
      <c r="I53" s="219">
        <v>0</v>
      </c>
      <c r="J53" s="219">
        <v>0</v>
      </c>
      <c r="K53" s="219">
        <v>0</v>
      </c>
      <c r="L53" s="219">
        <v>0</v>
      </c>
      <c r="M53"/>
      <c r="Q53" s="217"/>
    </row>
    <row r="54" spans="1:17" ht="26.25" hidden="1" customHeight="1">
      <c r="A54" s="233">
        <v>2</v>
      </c>
      <c r="B54" s="207">
        <v>2</v>
      </c>
      <c r="C54" s="205">
        <v>1</v>
      </c>
      <c r="D54" s="206">
        <v>1</v>
      </c>
      <c r="E54" s="207">
        <v>1</v>
      </c>
      <c r="F54" s="208">
        <v>7</v>
      </c>
      <c r="G54" s="206" t="s">
        <v>243</v>
      </c>
      <c r="H54" s="192">
        <v>21</v>
      </c>
      <c r="I54" s="219">
        <v>0</v>
      </c>
      <c r="J54" s="219">
        <v>0</v>
      </c>
      <c r="K54" s="219">
        <v>0</v>
      </c>
      <c r="L54" s="219">
        <v>0</v>
      </c>
      <c r="M54"/>
      <c r="Q54" s="217"/>
    </row>
    <row r="55" spans="1:17" ht="12" hidden="1" customHeight="1">
      <c r="A55" s="216">
        <v>2</v>
      </c>
      <c r="B55" s="212">
        <v>2</v>
      </c>
      <c r="C55" s="213">
        <v>1</v>
      </c>
      <c r="D55" s="214">
        <v>1</v>
      </c>
      <c r="E55" s="212">
        <v>1</v>
      </c>
      <c r="F55" s="215">
        <v>11</v>
      </c>
      <c r="G55" s="214" t="s">
        <v>242</v>
      </c>
      <c r="H55" s="192">
        <v>22</v>
      </c>
      <c r="I55" s="220">
        <v>0</v>
      </c>
      <c r="J55" s="219">
        <v>0</v>
      </c>
      <c r="K55" s="219">
        <v>0</v>
      </c>
      <c r="L55" s="219">
        <v>0</v>
      </c>
      <c r="M55"/>
      <c r="Q55" s="217"/>
    </row>
    <row r="56" spans="1:17" ht="15.75" hidden="1" customHeight="1">
      <c r="A56" s="225">
        <v>2</v>
      </c>
      <c r="B56" s="234">
        <v>2</v>
      </c>
      <c r="C56" s="235">
        <v>1</v>
      </c>
      <c r="D56" s="235">
        <v>1</v>
      </c>
      <c r="E56" s="235">
        <v>1</v>
      </c>
      <c r="F56" s="236">
        <v>12</v>
      </c>
      <c r="G56" s="237" t="s">
        <v>241</v>
      </c>
      <c r="H56" s="192">
        <v>23</v>
      </c>
      <c r="I56" s="238">
        <v>0</v>
      </c>
      <c r="J56" s="219">
        <v>0</v>
      </c>
      <c r="K56" s="219">
        <v>0</v>
      </c>
      <c r="L56" s="219">
        <v>0</v>
      </c>
      <c r="M56"/>
      <c r="Q56" s="217"/>
    </row>
    <row r="57" spans="1:17" ht="25.5" hidden="1" customHeight="1">
      <c r="A57" s="216">
        <v>2</v>
      </c>
      <c r="B57" s="212">
        <v>2</v>
      </c>
      <c r="C57" s="213">
        <v>1</v>
      </c>
      <c r="D57" s="213">
        <v>1</v>
      </c>
      <c r="E57" s="213">
        <v>1</v>
      </c>
      <c r="F57" s="215">
        <v>14</v>
      </c>
      <c r="G57" s="239" t="s">
        <v>240</v>
      </c>
      <c r="H57" s="192">
        <v>24</v>
      </c>
      <c r="I57" s="220">
        <v>0</v>
      </c>
      <c r="J57" s="220">
        <v>0</v>
      </c>
      <c r="K57" s="220">
        <v>0</v>
      </c>
      <c r="L57" s="220">
        <v>0</v>
      </c>
      <c r="M57"/>
      <c r="Q57" s="217"/>
    </row>
    <row r="58" spans="1:17" ht="27.75" hidden="1" customHeight="1">
      <c r="A58" s="216">
        <v>2</v>
      </c>
      <c r="B58" s="212">
        <v>2</v>
      </c>
      <c r="C58" s="213">
        <v>1</v>
      </c>
      <c r="D58" s="213">
        <v>1</v>
      </c>
      <c r="E58" s="213">
        <v>1</v>
      </c>
      <c r="F58" s="215">
        <v>15</v>
      </c>
      <c r="G58" s="214" t="s">
        <v>239</v>
      </c>
      <c r="H58" s="192">
        <v>25</v>
      </c>
      <c r="I58" s="220">
        <v>0</v>
      </c>
      <c r="J58" s="219">
        <v>0</v>
      </c>
      <c r="K58" s="219">
        <v>0</v>
      </c>
      <c r="L58" s="219">
        <v>0</v>
      </c>
      <c r="M58"/>
      <c r="Q58" s="217"/>
    </row>
    <row r="59" spans="1:17" ht="15.75" hidden="1" customHeight="1">
      <c r="A59" s="216">
        <v>2</v>
      </c>
      <c r="B59" s="212">
        <v>2</v>
      </c>
      <c r="C59" s="213">
        <v>1</v>
      </c>
      <c r="D59" s="213">
        <v>1</v>
      </c>
      <c r="E59" s="213">
        <v>1</v>
      </c>
      <c r="F59" s="215">
        <v>16</v>
      </c>
      <c r="G59" s="214" t="s">
        <v>238</v>
      </c>
      <c r="H59" s="192">
        <v>26</v>
      </c>
      <c r="I59" s="220">
        <v>0</v>
      </c>
      <c r="J59" s="219">
        <v>0</v>
      </c>
      <c r="K59" s="219">
        <v>0</v>
      </c>
      <c r="L59" s="219">
        <v>0</v>
      </c>
      <c r="M59"/>
      <c r="Q59" s="217"/>
    </row>
    <row r="60" spans="1:17" ht="27.75" hidden="1" customHeight="1">
      <c r="A60" s="216">
        <v>2</v>
      </c>
      <c r="B60" s="212">
        <v>2</v>
      </c>
      <c r="C60" s="213">
        <v>1</v>
      </c>
      <c r="D60" s="213">
        <v>1</v>
      </c>
      <c r="E60" s="213">
        <v>1</v>
      </c>
      <c r="F60" s="215">
        <v>17</v>
      </c>
      <c r="G60" s="214" t="s">
        <v>237</v>
      </c>
      <c r="H60" s="192">
        <v>27</v>
      </c>
      <c r="I60" s="220">
        <v>0</v>
      </c>
      <c r="J60" s="220">
        <v>0</v>
      </c>
      <c r="K60" s="220">
        <v>0</v>
      </c>
      <c r="L60" s="220">
        <v>0</v>
      </c>
      <c r="M60"/>
      <c r="Q60" s="217"/>
    </row>
    <row r="61" spans="1:17" ht="14.25" hidden="1" customHeight="1">
      <c r="A61" s="216">
        <v>2</v>
      </c>
      <c r="B61" s="212">
        <v>2</v>
      </c>
      <c r="C61" s="213">
        <v>1</v>
      </c>
      <c r="D61" s="213">
        <v>1</v>
      </c>
      <c r="E61" s="213">
        <v>1</v>
      </c>
      <c r="F61" s="215">
        <v>20</v>
      </c>
      <c r="G61" s="214" t="s">
        <v>236</v>
      </c>
      <c r="H61" s="192">
        <v>28</v>
      </c>
      <c r="I61" s="220">
        <v>0</v>
      </c>
      <c r="J61" s="219">
        <v>0</v>
      </c>
      <c r="K61" s="219">
        <v>0</v>
      </c>
      <c r="L61" s="219">
        <v>0</v>
      </c>
      <c r="M61"/>
      <c r="Q61" s="217"/>
    </row>
    <row r="62" spans="1:17" ht="27.75" hidden="1" customHeight="1">
      <c r="A62" s="216">
        <v>2</v>
      </c>
      <c r="B62" s="212">
        <v>2</v>
      </c>
      <c r="C62" s="213">
        <v>1</v>
      </c>
      <c r="D62" s="213">
        <v>1</v>
      </c>
      <c r="E62" s="213">
        <v>1</v>
      </c>
      <c r="F62" s="215">
        <v>21</v>
      </c>
      <c r="G62" s="214" t="s">
        <v>235</v>
      </c>
      <c r="H62" s="192">
        <v>29</v>
      </c>
      <c r="I62" s="220">
        <v>0</v>
      </c>
      <c r="J62" s="219">
        <v>0</v>
      </c>
      <c r="K62" s="219">
        <v>0</v>
      </c>
      <c r="L62" s="219">
        <v>0</v>
      </c>
      <c r="M62"/>
      <c r="Q62" s="217"/>
    </row>
    <row r="63" spans="1:17" ht="12" hidden="1" customHeight="1">
      <c r="A63" s="216">
        <v>2</v>
      </c>
      <c r="B63" s="212">
        <v>2</v>
      </c>
      <c r="C63" s="213">
        <v>1</v>
      </c>
      <c r="D63" s="213">
        <v>1</v>
      </c>
      <c r="E63" s="213">
        <v>1</v>
      </c>
      <c r="F63" s="215">
        <v>22</v>
      </c>
      <c r="G63" s="214" t="s">
        <v>234</v>
      </c>
      <c r="H63" s="192">
        <v>30</v>
      </c>
      <c r="I63" s="220">
        <v>0</v>
      </c>
      <c r="J63" s="219">
        <v>0</v>
      </c>
      <c r="K63" s="219">
        <v>0</v>
      </c>
      <c r="L63" s="219">
        <v>0</v>
      </c>
      <c r="M63"/>
      <c r="Q63" s="217"/>
    </row>
    <row r="64" spans="1:17" ht="12" hidden="1" customHeight="1">
      <c r="A64" s="216">
        <v>2</v>
      </c>
      <c r="B64" s="212">
        <v>2</v>
      </c>
      <c r="C64" s="213">
        <v>1</v>
      </c>
      <c r="D64" s="213">
        <v>1</v>
      </c>
      <c r="E64" s="213">
        <v>1</v>
      </c>
      <c r="F64" s="215">
        <v>23</v>
      </c>
      <c r="G64" s="214" t="s">
        <v>233</v>
      </c>
      <c r="H64" s="192">
        <v>31</v>
      </c>
      <c r="I64" s="220">
        <v>0</v>
      </c>
      <c r="J64" s="219">
        <v>0</v>
      </c>
      <c r="K64" s="219">
        <v>0</v>
      </c>
      <c r="L64" s="219">
        <v>0</v>
      </c>
      <c r="M64"/>
      <c r="Q64" s="217"/>
    </row>
    <row r="65" spans="1:18" ht="15" customHeight="1">
      <c r="A65" s="216">
        <v>2</v>
      </c>
      <c r="B65" s="212">
        <v>2</v>
      </c>
      <c r="C65" s="213">
        <v>1</v>
      </c>
      <c r="D65" s="213">
        <v>1</v>
      </c>
      <c r="E65" s="213">
        <v>1</v>
      </c>
      <c r="F65" s="215">
        <v>30</v>
      </c>
      <c r="G65" s="214" t="s">
        <v>232</v>
      </c>
      <c r="H65" s="192">
        <v>32</v>
      </c>
      <c r="I65" s="220">
        <v>50200</v>
      </c>
      <c r="J65" s="219">
        <v>50200</v>
      </c>
      <c r="K65" s="219">
        <v>50133.03</v>
      </c>
      <c r="L65" s="219">
        <v>50133.03</v>
      </c>
      <c r="M65"/>
      <c r="Q65" s="217"/>
    </row>
    <row r="66" spans="1:18" ht="14.25" hidden="1" customHeight="1">
      <c r="A66" s="240">
        <v>2</v>
      </c>
      <c r="B66" s="241">
        <v>3</v>
      </c>
      <c r="C66" s="204"/>
      <c r="D66" s="205"/>
      <c r="E66" s="205"/>
      <c r="F66" s="208"/>
      <c r="G66" s="242" t="s">
        <v>231</v>
      </c>
      <c r="H66" s="192">
        <v>33</v>
      </c>
      <c r="I66" s="223">
        <f>I67</f>
        <v>0</v>
      </c>
      <c r="J66" s="223">
        <f>J67</f>
        <v>0</v>
      </c>
      <c r="K66" s="223">
        <f>K67</f>
        <v>0</v>
      </c>
      <c r="L66" s="223">
        <f>L67</f>
        <v>0</v>
      </c>
      <c r="M66"/>
    </row>
    <row r="67" spans="1:18" ht="13.5" hidden="1" customHeight="1">
      <c r="A67" s="216">
        <v>2</v>
      </c>
      <c r="B67" s="212">
        <v>3</v>
      </c>
      <c r="C67" s="213">
        <v>1</v>
      </c>
      <c r="D67" s="213"/>
      <c r="E67" s="213"/>
      <c r="F67" s="215"/>
      <c r="G67" s="214" t="s">
        <v>230</v>
      </c>
      <c r="H67" s="192">
        <v>34</v>
      </c>
      <c r="I67" s="201">
        <f>SUM(I68+I73+I78)</f>
        <v>0</v>
      </c>
      <c r="J67" s="243">
        <f>SUM(J68+J73+J78)</f>
        <v>0</v>
      </c>
      <c r="K67" s="202">
        <f>SUM(K68+K73+K78)</f>
        <v>0</v>
      </c>
      <c r="L67" s="201">
        <f>SUM(L68+L73+L78)</f>
        <v>0</v>
      </c>
      <c r="M67"/>
      <c r="R67" s="217"/>
    </row>
    <row r="68" spans="1:18" ht="15" hidden="1" customHeight="1">
      <c r="A68" s="216">
        <v>2</v>
      </c>
      <c r="B68" s="212">
        <v>3</v>
      </c>
      <c r="C68" s="213">
        <v>1</v>
      </c>
      <c r="D68" s="213">
        <v>1</v>
      </c>
      <c r="E68" s="213"/>
      <c r="F68" s="215"/>
      <c r="G68" s="214" t="s">
        <v>229</v>
      </c>
      <c r="H68" s="192">
        <v>35</v>
      </c>
      <c r="I68" s="201">
        <f>I69</f>
        <v>0</v>
      </c>
      <c r="J68" s="243">
        <f>J69</f>
        <v>0</v>
      </c>
      <c r="K68" s="202">
        <f>K69</f>
        <v>0</v>
      </c>
      <c r="L68" s="201">
        <f>L69</f>
        <v>0</v>
      </c>
      <c r="M68"/>
      <c r="Q68" s="217"/>
    </row>
    <row r="69" spans="1:18" ht="13.5" hidden="1" customHeight="1">
      <c r="A69" s="216">
        <v>2</v>
      </c>
      <c r="B69" s="212">
        <v>3</v>
      </c>
      <c r="C69" s="213">
        <v>1</v>
      </c>
      <c r="D69" s="213">
        <v>1</v>
      </c>
      <c r="E69" s="213">
        <v>1</v>
      </c>
      <c r="F69" s="215"/>
      <c r="G69" s="214" t="s">
        <v>229</v>
      </c>
      <c r="H69" s="192">
        <v>36</v>
      </c>
      <c r="I69" s="201">
        <f>SUM(I70:I72)</f>
        <v>0</v>
      </c>
      <c r="J69" s="243">
        <f>SUM(J70:J72)</f>
        <v>0</v>
      </c>
      <c r="K69" s="202">
        <f>SUM(K70:K72)</f>
        <v>0</v>
      </c>
      <c r="L69" s="201">
        <f>SUM(L70:L72)</f>
        <v>0</v>
      </c>
      <c r="M69"/>
      <c r="Q69" s="217"/>
    </row>
    <row r="70" spans="1:18" s="244" customFormat="1" ht="25.5" hidden="1" customHeight="1">
      <c r="A70" s="216">
        <v>2</v>
      </c>
      <c r="B70" s="212">
        <v>3</v>
      </c>
      <c r="C70" s="213">
        <v>1</v>
      </c>
      <c r="D70" s="213">
        <v>1</v>
      </c>
      <c r="E70" s="213">
        <v>1</v>
      </c>
      <c r="F70" s="215">
        <v>1</v>
      </c>
      <c r="G70" s="214" t="s">
        <v>227</v>
      </c>
      <c r="H70" s="192">
        <v>37</v>
      </c>
      <c r="I70" s="220">
        <v>0</v>
      </c>
      <c r="J70" s="220">
        <v>0</v>
      </c>
      <c r="K70" s="220">
        <v>0</v>
      </c>
      <c r="L70" s="220">
        <v>0</v>
      </c>
      <c r="Q70" s="217"/>
      <c r="R70" s="133"/>
    </row>
    <row r="71" spans="1:18" ht="19.5" hidden="1" customHeight="1">
      <c r="A71" s="216">
        <v>2</v>
      </c>
      <c r="B71" s="207">
        <v>3</v>
      </c>
      <c r="C71" s="205">
        <v>1</v>
      </c>
      <c r="D71" s="205">
        <v>1</v>
      </c>
      <c r="E71" s="205">
        <v>1</v>
      </c>
      <c r="F71" s="208">
        <v>2</v>
      </c>
      <c r="G71" s="206" t="s">
        <v>226</v>
      </c>
      <c r="H71" s="192">
        <v>38</v>
      </c>
      <c r="I71" s="218">
        <v>0</v>
      </c>
      <c r="J71" s="218">
        <v>0</v>
      </c>
      <c r="K71" s="218">
        <v>0</v>
      </c>
      <c r="L71" s="218">
        <v>0</v>
      </c>
      <c r="M71"/>
      <c r="Q71" s="217"/>
    </row>
    <row r="72" spans="1:18" ht="16.5" hidden="1" customHeight="1">
      <c r="A72" s="212">
        <v>2</v>
      </c>
      <c r="B72" s="213">
        <v>3</v>
      </c>
      <c r="C72" s="213">
        <v>1</v>
      </c>
      <c r="D72" s="213">
        <v>1</v>
      </c>
      <c r="E72" s="213">
        <v>1</v>
      </c>
      <c r="F72" s="215">
        <v>3</v>
      </c>
      <c r="G72" s="214" t="s">
        <v>225</v>
      </c>
      <c r="H72" s="192">
        <v>39</v>
      </c>
      <c r="I72" s="220">
        <v>0</v>
      </c>
      <c r="J72" s="220">
        <v>0</v>
      </c>
      <c r="K72" s="220">
        <v>0</v>
      </c>
      <c r="L72" s="220">
        <v>0</v>
      </c>
      <c r="M72"/>
      <c r="Q72" s="217"/>
    </row>
    <row r="73" spans="1:18" ht="29.25" hidden="1" customHeight="1">
      <c r="A73" s="207">
        <v>2</v>
      </c>
      <c r="B73" s="205">
        <v>3</v>
      </c>
      <c r="C73" s="205">
        <v>1</v>
      </c>
      <c r="D73" s="205">
        <v>2</v>
      </c>
      <c r="E73" s="205"/>
      <c r="F73" s="208"/>
      <c r="G73" s="206" t="s">
        <v>228</v>
      </c>
      <c r="H73" s="192">
        <v>40</v>
      </c>
      <c r="I73" s="223">
        <f>I74</f>
        <v>0</v>
      </c>
      <c r="J73" s="245">
        <f>J74</f>
        <v>0</v>
      </c>
      <c r="K73" s="224">
        <f>K74</f>
        <v>0</v>
      </c>
      <c r="L73" s="224">
        <f>L74</f>
        <v>0</v>
      </c>
      <c r="M73"/>
      <c r="Q73" s="217"/>
    </row>
    <row r="74" spans="1:18" ht="27" hidden="1" customHeight="1">
      <c r="A74" s="226">
        <v>2</v>
      </c>
      <c r="B74" s="227">
        <v>3</v>
      </c>
      <c r="C74" s="227">
        <v>1</v>
      </c>
      <c r="D74" s="227">
        <v>2</v>
      </c>
      <c r="E74" s="227">
        <v>1</v>
      </c>
      <c r="F74" s="229"/>
      <c r="G74" s="206" t="s">
        <v>228</v>
      </c>
      <c r="H74" s="192">
        <v>41</v>
      </c>
      <c r="I74" s="211">
        <f>SUM(I75:I77)</f>
        <v>0</v>
      </c>
      <c r="J74" s="246">
        <f>SUM(J75:J77)</f>
        <v>0</v>
      </c>
      <c r="K74" s="210">
        <f>SUM(K75:K77)</f>
        <v>0</v>
      </c>
      <c r="L74" s="202">
        <f>SUM(L75:L77)</f>
        <v>0</v>
      </c>
      <c r="M74"/>
      <c r="Q74" s="217"/>
    </row>
    <row r="75" spans="1:18" s="244" customFormat="1" ht="27" hidden="1" customHeight="1">
      <c r="A75" s="212">
        <v>2</v>
      </c>
      <c r="B75" s="213">
        <v>3</v>
      </c>
      <c r="C75" s="213">
        <v>1</v>
      </c>
      <c r="D75" s="213">
        <v>2</v>
      </c>
      <c r="E75" s="213">
        <v>1</v>
      </c>
      <c r="F75" s="215">
        <v>1</v>
      </c>
      <c r="G75" s="216" t="s">
        <v>227</v>
      </c>
      <c r="H75" s="192">
        <v>42</v>
      </c>
      <c r="I75" s="220">
        <v>0</v>
      </c>
      <c r="J75" s="220">
        <v>0</v>
      </c>
      <c r="K75" s="220">
        <v>0</v>
      </c>
      <c r="L75" s="220">
        <v>0</v>
      </c>
      <c r="Q75" s="217"/>
      <c r="R75" s="133"/>
    </row>
    <row r="76" spans="1:18" ht="16.5" hidden="1" customHeight="1">
      <c r="A76" s="212">
        <v>2</v>
      </c>
      <c r="B76" s="213">
        <v>3</v>
      </c>
      <c r="C76" s="213">
        <v>1</v>
      </c>
      <c r="D76" s="213">
        <v>2</v>
      </c>
      <c r="E76" s="213">
        <v>1</v>
      </c>
      <c r="F76" s="215">
        <v>2</v>
      </c>
      <c r="G76" s="216" t="s">
        <v>226</v>
      </c>
      <c r="H76" s="192">
        <v>43</v>
      </c>
      <c r="I76" s="220">
        <v>0</v>
      </c>
      <c r="J76" s="220">
        <v>0</v>
      </c>
      <c r="K76" s="220">
        <v>0</v>
      </c>
      <c r="L76" s="220">
        <v>0</v>
      </c>
      <c r="M76"/>
      <c r="Q76" s="217"/>
    </row>
    <row r="77" spans="1:18" ht="15" hidden="1" customHeight="1">
      <c r="A77" s="212">
        <v>2</v>
      </c>
      <c r="B77" s="213">
        <v>3</v>
      </c>
      <c r="C77" s="213">
        <v>1</v>
      </c>
      <c r="D77" s="213">
        <v>2</v>
      </c>
      <c r="E77" s="213">
        <v>1</v>
      </c>
      <c r="F77" s="215">
        <v>3</v>
      </c>
      <c r="G77" s="216" t="s">
        <v>225</v>
      </c>
      <c r="H77" s="192">
        <v>44</v>
      </c>
      <c r="I77" s="220">
        <v>0</v>
      </c>
      <c r="J77" s="220">
        <v>0</v>
      </c>
      <c r="K77" s="220">
        <v>0</v>
      </c>
      <c r="L77" s="220">
        <v>0</v>
      </c>
      <c r="M77"/>
      <c r="Q77" s="217"/>
    </row>
    <row r="78" spans="1:18" ht="27.75" hidden="1" customHeight="1">
      <c r="A78" s="212">
        <v>2</v>
      </c>
      <c r="B78" s="213">
        <v>3</v>
      </c>
      <c r="C78" s="213">
        <v>1</v>
      </c>
      <c r="D78" s="213">
        <v>3</v>
      </c>
      <c r="E78" s="213"/>
      <c r="F78" s="215"/>
      <c r="G78" s="216" t="s">
        <v>224</v>
      </c>
      <c r="H78" s="192">
        <v>45</v>
      </c>
      <c r="I78" s="201">
        <f>I79</f>
        <v>0</v>
      </c>
      <c r="J78" s="243">
        <f>J79</f>
        <v>0</v>
      </c>
      <c r="K78" s="202">
        <f>K79</f>
        <v>0</v>
      </c>
      <c r="L78" s="202">
        <f>L79</f>
        <v>0</v>
      </c>
      <c r="M78"/>
      <c r="Q78" s="217"/>
    </row>
    <row r="79" spans="1:18" ht="26.25" hidden="1" customHeight="1">
      <c r="A79" s="212">
        <v>2</v>
      </c>
      <c r="B79" s="213">
        <v>3</v>
      </c>
      <c r="C79" s="213">
        <v>1</v>
      </c>
      <c r="D79" s="213">
        <v>3</v>
      </c>
      <c r="E79" s="213">
        <v>1</v>
      </c>
      <c r="F79" s="215"/>
      <c r="G79" s="216" t="s">
        <v>223</v>
      </c>
      <c r="H79" s="192">
        <v>46</v>
      </c>
      <c r="I79" s="201">
        <f>SUM(I80:I82)</f>
        <v>0</v>
      </c>
      <c r="J79" s="243">
        <f>SUM(J80:J82)</f>
        <v>0</v>
      </c>
      <c r="K79" s="202">
        <f>SUM(K80:K82)</f>
        <v>0</v>
      </c>
      <c r="L79" s="202">
        <f>SUM(L80:L82)</f>
        <v>0</v>
      </c>
      <c r="M79"/>
      <c r="Q79" s="217"/>
    </row>
    <row r="80" spans="1:18" ht="15" hidden="1" customHeight="1">
      <c r="A80" s="207">
        <v>2</v>
      </c>
      <c r="B80" s="205">
        <v>3</v>
      </c>
      <c r="C80" s="205">
        <v>1</v>
      </c>
      <c r="D80" s="205">
        <v>3</v>
      </c>
      <c r="E80" s="205">
        <v>1</v>
      </c>
      <c r="F80" s="208">
        <v>1</v>
      </c>
      <c r="G80" s="233" t="s">
        <v>222</v>
      </c>
      <c r="H80" s="192">
        <v>47</v>
      </c>
      <c r="I80" s="218">
        <v>0</v>
      </c>
      <c r="J80" s="218">
        <v>0</v>
      </c>
      <c r="K80" s="218">
        <v>0</v>
      </c>
      <c r="L80" s="218">
        <v>0</v>
      </c>
      <c r="M80"/>
      <c r="Q80" s="217"/>
    </row>
    <row r="81" spans="1:17" ht="16.5" hidden="1" customHeight="1">
      <c r="A81" s="212">
        <v>2</v>
      </c>
      <c r="B81" s="213">
        <v>3</v>
      </c>
      <c r="C81" s="213">
        <v>1</v>
      </c>
      <c r="D81" s="213">
        <v>3</v>
      </c>
      <c r="E81" s="213">
        <v>1</v>
      </c>
      <c r="F81" s="215">
        <v>2</v>
      </c>
      <c r="G81" s="216" t="s">
        <v>221</v>
      </c>
      <c r="H81" s="192">
        <v>48</v>
      </c>
      <c r="I81" s="220">
        <v>0</v>
      </c>
      <c r="J81" s="220">
        <v>0</v>
      </c>
      <c r="K81" s="220">
        <v>0</v>
      </c>
      <c r="L81" s="220">
        <v>0</v>
      </c>
      <c r="M81"/>
      <c r="Q81" s="217"/>
    </row>
    <row r="82" spans="1:17" ht="17.25" hidden="1" customHeight="1">
      <c r="A82" s="207">
        <v>2</v>
      </c>
      <c r="B82" s="205">
        <v>3</v>
      </c>
      <c r="C82" s="205">
        <v>1</v>
      </c>
      <c r="D82" s="205">
        <v>3</v>
      </c>
      <c r="E82" s="205">
        <v>1</v>
      </c>
      <c r="F82" s="208">
        <v>3</v>
      </c>
      <c r="G82" s="233" t="s">
        <v>220</v>
      </c>
      <c r="H82" s="192">
        <v>49</v>
      </c>
      <c r="I82" s="218">
        <v>0</v>
      </c>
      <c r="J82" s="218">
        <v>0</v>
      </c>
      <c r="K82" s="218">
        <v>0</v>
      </c>
      <c r="L82" s="218">
        <v>0</v>
      </c>
      <c r="M82"/>
      <c r="Q82" s="217"/>
    </row>
    <row r="83" spans="1:17" ht="12.75" hidden="1" customHeight="1">
      <c r="A83" s="207">
        <v>2</v>
      </c>
      <c r="B83" s="205">
        <v>3</v>
      </c>
      <c r="C83" s="205">
        <v>2</v>
      </c>
      <c r="D83" s="205"/>
      <c r="E83" s="205"/>
      <c r="F83" s="208"/>
      <c r="G83" s="233" t="s">
        <v>219</v>
      </c>
      <c r="H83" s="192">
        <v>50</v>
      </c>
      <c r="I83" s="201">
        <f t="shared" ref="I83:L84" si="2">I84</f>
        <v>0</v>
      </c>
      <c r="J83" s="201">
        <f t="shared" si="2"/>
        <v>0</v>
      </c>
      <c r="K83" s="201">
        <f t="shared" si="2"/>
        <v>0</v>
      </c>
      <c r="L83" s="201">
        <f t="shared" si="2"/>
        <v>0</v>
      </c>
      <c r="M83"/>
    </row>
    <row r="84" spans="1:17" ht="12" hidden="1" customHeight="1">
      <c r="A84" s="207">
        <v>2</v>
      </c>
      <c r="B84" s="205">
        <v>3</v>
      </c>
      <c r="C84" s="205">
        <v>2</v>
      </c>
      <c r="D84" s="205">
        <v>1</v>
      </c>
      <c r="E84" s="205"/>
      <c r="F84" s="208"/>
      <c r="G84" s="233" t="s">
        <v>219</v>
      </c>
      <c r="H84" s="192">
        <v>51</v>
      </c>
      <c r="I84" s="201">
        <f t="shared" si="2"/>
        <v>0</v>
      </c>
      <c r="J84" s="201">
        <f t="shared" si="2"/>
        <v>0</v>
      </c>
      <c r="K84" s="201">
        <f t="shared" si="2"/>
        <v>0</v>
      </c>
      <c r="L84" s="201">
        <f t="shared" si="2"/>
        <v>0</v>
      </c>
      <c r="M84"/>
    </row>
    <row r="85" spans="1:17" ht="15.75" hidden="1" customHeight="1">
      <c r="A85" s="207">
        <v>2</v>
      </c>
      <c r="B85" s="205">
        <v>3</v>
      </c>
      <c r="C85" s="205">
        <v>2</v>
      </c>
      <c r="D85" s="205">
        <v>1</v>
      </c>
      <c r="E85" s="205">
        <v>1</v>
      </c>
      <c r="F85" s="208"/>
      <c r="G85" s="233" t="s">
        <v>219</v>
      </c>
      <c r="H85" s="192">
        <v>52</v>
      </c>
      <c r="I85" s="201">
        <f>SUM(I86)</f>
        <v>0</v>
      </c>
      <c r="J85" s="201">
        <f>SUM(J86)</f>
        <v>0</v>
      </c>
      <c r="K85" s="201">
        <f>SUM(K86)</f>
        <v>0</v>
      </c>
      <c r="L85" s="201">
        <f>SUM(L86)</f>
        <v>0</v>
      </c>
      <c r="M85"/>
    </row>
    <row r="86" spans="1:17" ht="13.5" hidden="1" customHeight="1">
      <c r="A86" s="207">
        <v>2</v>
      </c>
      <c r="B86" s="205">
        <v>3</v>
      </c>
      <c r="C86" s="205">
        <v>2</v>
      </c>
      <c r="D86" s="205">
        <v>1</v>
      </c>
      <c r="E86" s="205">
        <v>1</v>
      </c>
      <c r="F86" s="208">
        <v>1</v>
      </c>
      <c r="G86" s="233" t="s">
        <v>219</v>
      </c>
      <c r="H86" s="192">
        <v>53</v>
      </c>
      <c r="I86" s="220">
        <v>0</v>
      </c>
      <c r="J86" s="220">
        <v>0</v>
      </c>
      <c r="K86" s="220">
        <v>0</v>
      </c>
      <c r="L86" s="220">
        <v>0</v>
      </c>
      <c r="M86"/>
    </row>
    <row r="87" spans="1:17" ht="16.5" hidden="1" customHeight="1">
      <c r="A87" s="197">
        <v>2</v>
      </c>
      <c r="B87" s="198">
        <v>4</v>
      </c>
      <c r="C87" s="198"/>
      <c r="D87" s="198"/>
      <c r="E87" s="198"/>
      <c r="F87" s="200"/>
      <c r="G87" s="247" t="s">
        <v>218</v>
      </c>
      <c r="H87" s="192">
        <v>54</v>
      </c>
      <c r="I87" s="201">
        <f t="shared" ref="I87:L89" si="3">I88</f>
        <v>0</v>
      </c>
      <c r="J87" s="243">
        <f t="shared" si="3"/>
        <v>0</v>
      </c>
      <c r="K87" s="202">
        <f t="shared" si="3"/>
        <v>0</v>
      </c>
      <c r="L87" s="202">
        <f t="shared" si="3"/>
        <v>0</v>
      </c>
      <c r="M87"/>
    </row>
    <row r="88" spans="1:17" ht="15.75" hidden="1" customHeight="1">
      <c r="A88" s="212">
        <v>2</v>
      </c>
      <c r="B88" s="213">
        <v>4</v>
      </c>
      <c r="C88" s="213">
        <v>1</v>
      </c>
      <c r="D88" s="213"/>
      <c r="E88" s="213"/>
      <c r="F88" s="215"/>
      <c r="G88" s="216" t="s">
        <v>217</v>
      </c>
      <c r="H88" s="192">
        <v>55</v>
      </c>
      <c r="I88" s="201">
        <f t="shared" si="3"/>
        <v>0</v>
      </c>
      <c r="J88" s="243">
        <f t="shared" si="3"/>
        <v>0</v>
      </c>
      <c r="K88" s="202">
        <f t="shared" si="3"/>
        <v>0</v>
      </c>
      <c r="L88" s="202">
        <f t="shared" si="3"/>
        <v>0</v>
      </c>
      <c r="M88"/>
    </row>
    <row r="89" spans="1:17" ht="17.25" hidden="1" customHeight="1">
      <c r="A89" s="212">
        <v>2</v>
      </c>
      <c r="B89" s="213">
        <v>4</v>
      </c>
      <c r="C89" s="213">
        <v>1</v>
      </c>
      <c r="D89" s="213">
        <v>1</v>
      </c>
      <c r="E89" s="213"/>
      <c r="F89" s="215"/>
      <c r="G89" s="216" t="s">
        <v>217</v>
      </c>
      <c r="H89" s="192">
        <v>56</v>
      </c>
      <c r="I89" s="201">
        <f t="shared" si="3"/>
        <v>0</v>
      </c>
      <c r="J89" s="243">
        <f t="shared" si="3"/>
        <v>0</v>
      </c>
      <c r="K89" s="202">
        <f t="shared" si="3"/>
        <v>0</v>
      </c>
      <c r="L89" s="202">
        <f t="shared" si="3"/>
        <v>0</v>
      </c>
      <c r="M89"/>
    </row>
    <row r="90" spans="1:17" ht="18" hidden="1" customHeight="1">
      <c r="A90" s="212">
        <v>2</v>
      </c>
      <c r="B90" s="213">
        <v>4</v>
      </c>
      <c r="C90" s="213">
        <v>1</v>
      </c>
      <c r="D90" s="213">
        <v>1</v>
      </c>
      <c r="E90" s="213">
        <v>1</v>
      </c>
      <c r="F90" s="215"/>
      <c r="G90" s="216" t="s">
        <v>217</v>
      </c>
      <c r="H90" s="192">
        <v>57</v>
      </c>
      <c r="I90" s="201">
        <f>SUM(I91:I93)</f>
        <v>0</v>
      </c>
      <c r="J90" s="243">
        <f>SUM(J91:J93)</f>
        <v>0</v>
      </c>
      <c r="K90" s="202">
        <f>SUM(K91:K93)</f>
        <v>0</v>
      </c>
      <c r="L90" s="202">
        <f>SUM(L91:L93)</f>
        <v>0</v>
      </c>
      <c r="M90"/>
    </row>
    <row r="91" spans="1:17" ht="14.25" hidden="1" customHeight="1">
      <c r="A91" s="212">
        <v>2</v>
      </c>
      <c r="B91" s="213">
        <v>4</v>
      </c>
      <c r="C91" s="213">
        <v>1</v>
      </c>
      <c r="D91" s="213">
        <v>1</v>
      </c>
      <c r="E91" s="213">
        <v>1</v>
      </c>
      <c r="F91" s="215">
        <v>1</v>
      </c>
      <c r="G91" s="216" t="s">
        <v>216</v>
      </c>
      <c r="H91" s="192">
        <v>58</v>
      </c>
      <c r="I91" s="220">
        <v>0</v>
      </c>
      <c r="J91" s="220">
        <v>0</v>
      </c>
      <c r="K91" s="220">
        <v>0</v>
      </c>
      <c r="L91" s="220">
        <v>0</v>
      </c>
      <c r="M91"/>
    </row>
    <row r="92" spans="1:17" ht="13.5" hidden="1" customHeight="1">
      <c r="A92" s="212">
        <v>2</v>
      </c>
      <c r="B92" s="212">
        <v>4</v>
      </c>
      <c r="C92" s="212">
        <v>1</v>
      </c>
      <c r="D92" s="213">
        <v>1</v>
      </c>
      <c r="E92" s="213">
        <v>1</v>
      </c>
      <c r="F92" s="248">
        <v>2</v>
      </c>
      <c r="G92" s="214" t="s">
        <v>215</v>
      </c>
      <c r="H92" s="192">
        <v>59</v>
      </c>
      <c r="I92" s="220">
        <v>0</v>
      </c>
      <c r="J92" s="220">
        <v>0</v>
      </c>
      <c r="K92" s="220">
        <v>0</v>
      </c>
      <c r="L92" s="220">
        <v>0</v>
      </c>
      <c r="M92"/>
    </row>
    <row r="93" spans="1:17" hidden="1">
      <c r="A93" s="212">
        <v>2</v>
      </c>
      <c r="B93" s="213">
        <v>4</v>
      </c>
      <c r="C93" s="212">
        <v>1</v>
      </c>
      <c r="D93" s="213">
        <v>1</v>
      </c>
      <c r="E93" s="213">
        <v>1</v>
      </c>
      <c r="F93" s="248">
        <v>3</v>
      </c>
      <c r="G93" s="214" t="s">
        <v>214</v>
      </c>
      <c r="H93" s="192">
        <v>60</v>
      </c>
      <c r="I93" s="220">
        <v>0</v>
      </c>
      <c r="J93" s="220">
        <v>0</v>
      </c>
      <c r="K93" s="220">
        <v>0</v>
      </c>
      <c r="L93" s="220">
        <v>0</v>
      </c>
    </row>
    <row r="94" spans="1:17" hidden="1">
      <c r="A94" s="197">
        <v>2</v>
      </c>
      <c r="B94" s="198">
        <v>5</v>
      </c>
      <c r="C94" s="197"/>
      <c r="D94" s="198"/>
      <c r="E94" s="198"/>
      <c r="F94" s="249"/>
      <c r="G94" s="199" t="s">
        <v>213</v>
      </c>
      <c r="H94" s="192">
        <v>61</v>
      </c>
      <c r="I94" s="201">
        <f>SUM(I95+I100+I105)</f>
        <v>0</v>
      </c>
      <c r="J94" s="243">
        <f>SUM(J95+J100+J105)</f>
        <v>0</v>
      </c>
      <c r="K94" s="202">
        <f>SUM(K95+K100+K105)</f>
        <v>0</v>
      </c>
      <c r="L94" s="202">
        <f>SUM(L95+L100+L105)</f>
        <v>0</v>
      </c>
    </row>
    <row r="95" spans="1:17" hidden="1">
      <c r="A95" s="207">
        <v>2</v>
      </c>
      <c r="B95" s="205">
        <v>5</v>
      </c>
      <c r="C95" s="207">
        <v>1</v>
      </c>
      <c r="D95" s="205"/>
      <c r="E95" s="205"/>
      <c r="F95" s="250"/>
      <c r="G95" s="206" t="s">
        <v>212</v>
      </c>
      <c r="H95" s="192">
        <v>62</v>
      </c>
      <c r="I95" s="223">
        <f t="shared" ref="I95:L96" si="4">I96</f>
        <v>0</v>
      </c>
      <c r="J95" s="245">
        <f t="shared" si="4"/>
        <v>0</v>
      </c>
      <c r="K95" s="224">
        <f t="shared" si="4"/>
        <v>0</v>
      </c>
      <c r="L95" s="224">
        <f t="shared" si="4"/>
        <v>0</v>
      </c>
    </row>
    <row r="96" spans="1:17" hidden="1">
      <c r="A96" s="212">
        <v>2</v>
      </c>
      <c r="B96" s="213">
        <v>5</v>
      </c>
      <c r="C96" s="212">
        <v>1</v>
      </c>
      <c r="D96" s="213">
        <v>1</v>
      </c>
      <c r="E96" s="213"/>
      <c r="F96" s="248"/>
      <c r="G96" s="214" t="s">
        <v>212</v>
      </c>
      <c r="H96" s="192">
        <v>63</v>
      </c>
      <c r="I96" s="201">
        <f t="shared" si="4"/>
        <v>0</v>
      </c>
      <c r="J96" s="243">
        <f t="shared" si="4"/>
        <v>0</v>
      </c>
      <c r="K96" s="202">
        <f t="shared" si="4"/>
        <v>0</v>
      </c>
      <c r="L96" s="202">
        <f t="shared" si="4"/>
        <v>0</v>
      </c>
    </row>
    <row r="97" spans="1:13" hidden="1">
      <c r="A97" s="212">
        <v>2</v>
      </c>
      <c r="B97" s="213">
        <v>5</v>
      </c>
      <c r="C97" s="212">
        <v>1</v>
      </c>
      <c r="D97" s="213">
        <v>1</v>
      </c>
      <c r="E97" s="213">
        <v>1</v>
      </c>
      <c r="F97" s="248"/>
      <c r="G97" s="214" t="s">
        <v>212</v>
      </c>
      <c r="H97" s="192">
        <v>64</v>
      </c>
      <c r="I97" s="201">
        <f>SUM(I98:I99)</f>
        <v>0</v>
      </c>
      <c r="J97" s="243">
        <f>SUM(J98:J99)</f>
        <v>0</v>
      </c>
      <c r="K97" s="202">
        <f>SUM(K98:K99)</f>
        <v>0</v>
      </c>
      <c r="L97" s="202">
        <f>SUM(L98:L99)</f>
        <v>0</v>
      </c>
    </row>
    <row r="98" spans="1:13" ht="25.5" hidden="1" customHeight="1">
      <c r="A98" s="212">
        <v>2</v>
      </c>
      <c r="B98" s="213">
        <v>5</v>
      </c>
      <c r="C98" s="212">
        <v>1</v>
      </c>
      <c r="D98" s="213">
        <v>1</v>
      </c>
      <c r="E98" s="213">
        <v>1</v>
      </c>
      <c r="F98" s="248">
        <v>1</v>
      </c>
      <c r="G98" s="214" t="s">
        <v>211</v>
      </c>
      <c r="H98" s="192">
        <v>65</v>
      </c>
      <c r="I98" s="220">
        <v>0</v>
      </c>
      <c r="J98" s="220">
        <v>0</v>
      </c>
      <c r="K98" s="220">
        <v>0</v>
      </c>
      <c r="L98" s="220">
        <v>0</v>
      </c>
      <c r="M98"/>
    </row>
    <row r="99" spans="1:13" ht="15.75" hidden="1" customHeight="1">
      <c r="A99" s="212">
        <v>2</v>
      </c>
      <c r="B99" s="213">
        <v>5</v>
      </c>
      <c r="C99" s="212">
        <v>1</v>
      </c>
      <c r="D99" s="213">
        <v>1</v>
      </c>
      <c r="E99" s="213">
        <v>1</v>
      </c>
      <c r="F99" s="248">
        <v>2</v>
      </c>
      <c r="G99" s="214" t="s">
        <v>210</v>
      </c>
      <c r="H99" s="192">
        <v>66</v>
      </c>
      <c r="I99" s="220">
        <v>0</v>
      </c>
      <c r="J99" s="220">
        <v>0</v>
      </c>
      <c r="K99" s="220">
        <v>0</v>
      </c>
      <c r="L99" s="220">
        <v>0</v>
      </c>
      <c r="M99"/>
    </row>
    <row r="100" spans="1:13" ht="12" hidden="1" customHeight="1">
      <c r="A100" s="212">
        <v>2</v>
      </c>
      <c r="B100" s="213">
        <v>5</v>
      </c>
      <c r="C100" s="212">
        <v>2</v>
      </c>
      <c r="D100" s="213"/>
      <c r="E100" s="213"/>
      <c r="F100" s="248"/>
      <c r="G100" s="214" t="s">
        <v>209</v>
      </c>
      <c r="H100" s="192">
        <v>67</v>
      </c>
      <c r="I100" s="201">
        <f t="shared" ref="I100:L101" si="5">I101</f>
        <v>0</v>
      </c>
      <c r="J100" s="243">
        <f t="shared" si="5"/>
        <v>0</v>
      </c>
      <c r="K100" s="202">
        <f t="shared" si="5"/>
        <v>0</v>
      </c>
      <c r="L100" s="201">
        <f t="shared" si="5"/>
        <v>0</v>
      </c>
      <c r="M100"/>
    </row>
    <row r="101" spans="1:13" ht="15.75" hidden="1" customHeight="1">
      <c r="A101" s="216">
        <v>2</v>
      </c>
      <c r="B101" s="212">
        <v>5</v>
      </c>
      <c r="C101" s="213">
        <v>2</v>
      </c>
      <c r="D101" s="214">
        <v>1</v>
      </c>
      <c r="E101" s="212"/>
      <c r="F101" s="248"/>
      <c r="G101" s="214" t="s">
        <v>209</v>
      </c>
      <c r="H101" s="192">
        <v>68</v>
      </c>
      <c r="I101" s="201">
        <f t="shared" si="5"/>
        <v>0</v>
      </c>
      <c r="J101" s="243">
        <f t="shared" si="5"/>
        <v>0</v>
      </c>
      <c r="K101" s="202">
        <f t="shared" si="5"/>
        <v>0</v>
      </c>
      <c r="L101" s="201">
        <f t="shared" si="5"/>
        <v>0</v>
      </c>
      <c r="M101"/>
    </row>
    <row r="102" spans="1:13" ht="15" hidden="1" customHeight="1">
      <c r="A102" s="216">
        <v>2</v>
      </c>
      <c r="B102" s="212">
        <v>5</v>
      </c>
      <c r="C102" s="213">
        <v>2</v>
      </c>
      <c r="D102" s="214">
        <v>1</v>
      </c>
      <c r="E102" s="212">
        <v>1</v>
      </c>
      <c r="F102" s="248"/>
      <c r="G102" s="214" t="s">
        <v>209</v>
      </c>
      <c r="H102" s="192">
        <v>69</v>
      </c>
      <c r="I102" s="201">
        <f>SUM(I103:I104)</f>
        <v>0</v>
      </c>
      <c r="J102" s="243">
        <f>SUM(J103:J104)</f>
        <v>0</v>
      </c>
      <c r="K102" s="202">
        <f>SUM(K103:K104)</f>
        <v>0</v>
      </c>
      <c r="L102" s="201">
        <f>SUM(L103:L104)</f>
        <v>0</v>
      </c>
      <c r="M102"/>
    </row>
    <row r="103" spans="1:13" ht="25.5" hidden="1" customHeight="1">
      <c r="A103" s="216">
        <v>2</v>
      </c>
      <c r="B103" s="212">
        <v>5</v>
      </c>
      <c r="C103" s="213">
        <v>2</v>
      </c>
      <c r="D103" s="214">
        <v>1</v>
      </c>
      <c r="E103" s="212">
        <v>1</v>
      </c>
      <c r="F103" s="248">
        <v>1</v>
      </c>
      <c r="G103" s="214" t="s">
        <v>208</v>
      </c>
      <c r="H103" s="192">
        <v>70</v>
      </c>
      <c r="I103" s="220">
        <v>0</v>
      </c>
      <c r="J103" s="220">
        <v>0</v>
      </c>
      <c r="K103" s="220">
        <v>0</v>
      </c>
      <c r="L103" s="220">
        <v>0</v>
      </c>
      <c r="M103"/>
    </row>
    <row r="104" spans="1:13" ht="25.5" hidden="1" customHeight="1">
      <c r="A104" s="216">
        <v>2</v>
      </c>
      <c r="B104" s="212">
        <v>5</v>
      </c>
      <c r="C104" s="213">
        <v>2</v>
      </c>
      <c r="D104" s="214">
        <v>1</v>
      </c>
      <c r="E104" s="212">
        <v>1</v>
      </c>
      <c r="F104" s="248">
        <v>2</v>
      </c>
      <c r="G104" s="214" t="s">
        <v>207</v>
      </c>
      <c r="H104" s="192">
        <v>71</v>
      </c>
      <c r="I104" s="220">
        <v>0</v>
      </c>
      <c r="J104" s="220">
        <v>0</v>
      </c>
      <c r="K104" s="220">
        <v>0</v>
      </c>
      <c r="L104" s="220">
        <v>0</v>
      </c>
      <c r="M104"/>
    </row>
    <row r="105" spans="1:13" ht="28.5" hidden="1" customHeight="1">
      <c r="A105" s="216">
        <v>2</v>
      </c>
      <c r="B105" s="212">
        <v>5</v>
      </c>
      <c r="C105" s="213">
        <v>3</v>
      </c>
      <c r="D105" s="214"/>
      <c r="E105" s="212"/>
      <c r="F105" s="248"/>
      <c r="G105" s="214" t="s">
        <v>206</v>
      </c>
      <c r="H105" s="192">
        <v>72</v>
      </c>
      <c r="I105" s="201">
        <f>I106+I110</f>
        <v>0</v>
      </c>
      <c r="J105" s="201">
        <f>J106+J110</f>
        <v>0</v>
      </c>
      <c r="K105" s="201">
        <f>K106+K110</f>
        <v>0</v>
      </c>
      <c r="L105" s="201">
        <f>L106+L110</f>
        <v>0</v>
      </c>
      <c r="M105"/>
    </row>
    <row r="106" spans="1:13" ht="27" hidden="1" customHeight="1">
      <c r="A106" s="216">
        <v>2</v>
      </c>
      <c r="B106" s="212">
        <v>5</v>
      </c>
      <c r="C106" s="213">
        <v>3</v>
      </c>
      <c r="D106" s="214">
        <v>1</v>
      </c>
      <c r="E106" s="212"/>
      <c r="F106" s="248"/>
      <c r="G106" s="214" t="s">
        <v>205</v>
      </c>
      <c r="H106" s="192">
        <v>73</v>
      </c>
      <c r="I106" s="201">
        <f>I107</f>
        <v>0</v>
      </c>
      <c r="J106" s="243">
        <f>J107</f>
        <v>0</v>
      </c>
      <c r="K106" s="202">
        <f>K107</f>
        <v>0</v>
      </c>
      <c r="L106" s="201">
        <f>L107</f>
        <v>0</v>
      </c>
      <c r="M106"/>
    </row>
    <row r="107" spans="1:13" ht="30" hidden="1" customHeight="1">
      <c r="A107" s="225">
        <v>2</v>
      </c>
      <c r="B107" s="226">
        <v>5</v>
      </c>
      <c r="C107" s="227">
        <v>3</v>
      </c>
      <c r="D107" s="228">
        <v>1</v>
      </c>
      <c r="E107" s="226">
        <v>1</v>
      </c>
      <c r="F107" s="251"/>
      <c r="G107" s="228" t="s">
        <v>205</v>
      </c>
      <c r="H107" s="192">
        <v>74</v>
      </c>
      <c r="I107" s="211">
        <f>SUM(I108:I109)</f>
        <v>0</v>
      </c>
      <c r="J107" s="246">
        <f>SUM(J108:J109)</f>
        <v>0</v>
      </c>
      <c r="K107" s="210">
        <f>SUM(K108:K109)</f>
        <v>0</v>
      </c>
      <c r="L107" s="211">
        <f>SUM(L108:L109)</f>
        <v>0</v>
      </c>
      <c r="M107"/>
    </row>
    <row r="108" spans="1:13" ht="26.25" hidden="1" customHeight="1">
      <c r="A108" s="216">
        <v>2</v>
      </c>
      <c r="B108" s="212">
        <v>5</v>
      </c>
      <c r="C108" s="213">
        <v>3</v>
      </c>
      <c r="D108" s="214">
        <v>1</v>
      </c>
      <c r="E108" s="212">
        <v>1</v>
      </c>
      <c r="F108" s="248">
        <v>1</v>
      </c>
      <c r="G108" s="214" t="s">
        <v>205</v>
      </c>
      <c r="H108" s="192">
        <v>75</v>
      </c>
      <c r="I108" s="220">
        <v>0</v>
      </c>
      <c r="J108" s="220">
        <v>0</v>
      </c>
      <c r="K108" s="220">
        <v>0</v>
      </c>
      <c r="L108" s="220">
        <v>0</v>
      </c>
      <c r="M108"/>
    </row>
    <row r="109" spans="1:13" ht="26.25" hidden="1" customHeight="1">
      <c r="A109" s="225">
        <v>2</v>
      </c>
      <c r="B109" s="226">
        <v>5</v>
      </c>
      <c r="C109" s="227">
        <v>3</v>
      </c>
      <c r="D109" s="228">
        <v>1</v>
      </c>
      <c r="E109" s="226">
        <v>1</v>
      </c>
      <c r="F109" s="251">
        <v>2</v>
      </c>
      <c r="G109" s="228" t="s">
        <v>204</v>
      </c>
      <c r="H109" s="192">
        <v>76</v>
      </c>
      <c r="I109" s="220">
        <v>0</v>
      </c>
      <c r="J109" s="220">
        <v>0</v>
      </c>
      <c r="K109" s="220">
        <v>0</v>
      </c>
      <c r="L109" s="220">
        <v>0</v>
      </c>
      <c r="M109"/>
    </row>
    <row r="110" spans="1:13" ht="27.75" hidden="1" customHeight="1">
      <c r="A110" s="225">
        <v>2</v>
      </c>
      <c r="B110" s="226">
        <v>5</v>
      </c>
      <c r="C110" s="227">
        <v>3</v>
      </c>
      <c r="D110" s="228">
        <v>2</v>
      </c>
      <c r="E110" s="226"/>
      <c r="F110" s="251"/>
      <c r="G110" s="228" t="s">
        <v>203</v>
      </c>
      <c r="H110" s="192">
        <v>77</v>
      </c>
      <c r="I110" s="211">
        <f>I111</f>
        <v>0</v>
      </c>
      <c r="J110" s="211">
        <f>J111</f>
        <v>0</v>
      </c>
      <c r="K110" s="211">
        <f>K111</f>
        <v>0</v>
      </c>
      <c r="L110" s="211">
        <f>L111</f>
        <v>0</v>
      </c>
      <c r="M110"/>
    </row>
    <row r="111" spans="1:13" ht="25.5" hidden="1" customHeight="1">
      <c r="A111" s="225">
        <v>2</v>
      </c>
      <c r="B111" s="226">
        <v>5</v>
      </c>
      <c r="C111" s="227">
        <v>3</v>
      </c>
      <c r="D111" s="228">
        <v>2</v>
      </c>
      <c r="E111" s="226">
        <v>1</v>
      </c>
      <c r="F111" s="251"/>
      <c r="G111" s="228" t="s">
        <v>203</v>
      </c>
      <c r="H111" s="192">
        <v>78</v>
      </c>
      <c r="I111" s="211">
        <f>SUM(I112:I113)</f>
        <v>0</v>
      </c>
      <c r="J111" s="211">
        <f>SUM(J112:J113)</f>
        <v>0</v>
      </c>
      <c r="K111" s="211">
        <f>SUM(K112:K113)</f>
        <v>0</v>
      </c>
      <c r="L111" s="211">
        <f>SUM(L112:L113)</f>
        <v>0</v>
      </c>
      <c r="M111"/>
    </row>
    <row r="112" spans="1:13" ht="30" hidden="1" customHeight="1">
      <c r="A112" s="225">
        <v>2</v>
      </c>
      <c r="B112" s="226">
        <v>5</v>
      </c>
      <c r="C112" s="227">
        <v>3</v>
      </c>
      <c r="D112" s="228">
        <v>2</v>
      </c>
      <c r="E112" s="226">
        <v>1</v>
      </c>
      <c r="F112" s="251">
        <v>1</v>
      </c>
      <c r="G112" s="228" t="s">
        <v>203</v>
      </c>
      <c r="H112" s="192">
        <v>79</v>
      </c>
      <c r="I112" s="220">
        <v>0</v>
      </c>
      <c r="J112" s="220">
        <v>0</v>
      </c>
      <c r="K112" s="220">
        <v>0</v>
      </c>
      <c r="L112" s="220">
        <v>0</v>
      </c>
      <c r="M112"/>
    </row>
    <row r="113" spans="1:13" ht="18" hidden="1" customHeight="1">
      <c r="A113" s="225">
        <v>2</v>
      </c>
      <c r="B113" s="226">
        <v>5</v>
      </c>
      <c r="C113" s="227">
        <v>3</v>
      </c>
      <c r="D113" s="228">
        <v>2</v>
      </c>
      <c r="E113" s="226">
        <v>1</v>
      </c>
      <c r="F113" s="251">
        <v>2</v>
      </c>
      <c r="G113" s="228" t="s">
        <v>202</v>
      </c>
      <c r="H113" s="192">
        <v>80</v>
      </c>
      <c r="I113" s="220">
        <v>0</v>
      </c>
      <c r="J113" s="220">
        <v>0</v>
      </c>
      <c r="K113" s="220">
        <v>0</v>
      </c>
      <c r="L113" s="220">
        <v>0</v>
      </c>
      <c r="M113"/>
    </row>
    <row r="114" spans="1:13" ht="16.5" hidden="1" customHeight="1">
      <c r="A114" s="247">
        <v>2</v>
      </c>
      <c r="B114" s="197">
        <v>6</v>
      </c>
      <c r="C114" s="198"/>
      <c r="D114" s="199"/>
      <c r="E114" s="197"/>
      <c r="F114" s="249"/>
      <c r="G114" s="252" t="s">
        <v>201</v>
      </c>
      <c r="H114" s="192">
        <v>81</v>
      </c>
      <c r="I114" s="201">
        <f>SUM(I115+I120+I124+I128+I132+I136)</f>
        <v>0</v>
      </c>
      <c r="J114" s="201">
        <f>SUM(J115+J120+J124+J128+J132+J136)</f>
        <v>0</v>
      </c>
      <c r="K114" s="201">
        <f>SUM(K115+K120+K124+K128+K132+K136)</f>
        <v>0</v>
      </c>
      <c r="L114" s="201">
        <f>SUM(L115+L120+L124+L128+L132+L136)</f>
        <v>0</v>
      </c>
      <c r="M114"/>
    </row>
    <row r="115" spans="1:13" ht="14.25" hidden="1" customHeight="1">
      <c r="A115" s="225">
        <v>2</v>
      </c>
      <c r="B115" s="226">
        <v>6</v>
      </c>
      <c r="C115" s="227">
        <v>1</v>
      </c>
      <c r="D115" s="228"/>
      <c r="E115" s="226"/>
      <c r="F115" s="251"/>
      <c r="G115" s="228" t="s">
        <v>200</v>
      </c>
      <c r="H115" s="192">
        <v>82</v>
      </c>
      <c r="I115" s="211">
        <f t="shared" ref="I115:L116" si="6">I116</f>
        <v>0</v>
      </c>
      <c r="J115" s="246">
        <f t="shared" si="6"/>
        <v>0</v>
      </c>
      <c r="K115" s="210">
        <f t="shared" si="6"/>
        <v>0</v>
      </c>
      <c r="L115" s="211">
        <f t="shared" si="6"/>
        <v>0</v>
      </c>
      <c r="M115"/>
    </row>
    <row r="116" spans="1:13" ht="14.25" hidden="1" customHeight="1">
      <c r="A116" s="216">
        <v>2</v>
      </c>
      <c r="B116" s="212">
        <v>6</v>
      </c>
      <c r="C116" s="213">
        <v>1</v>
      </c>
      <c r="D116" s="214">
        <v>1</v>
      </c>
      <c r="E116" s="212"/>
      <c r="F116" s="248"/>
      <c r="G116" s="214" t="s">
        <v>200</v>
      </c>
      <c r="H116" s="192">
        <v>83</v>
      </c>
      <c r="I116" s="201">
        <f t="shared" si="6"/>
        <v>0</v>
      </c>
      <c r="J116" s="243">
        <f t="shared" si="6"/>
        <v>0</v>
      </c>
      <c r="K116" s="202">
        <f t="shared" si="6"/>
        <v>0</v>
      </c>
      <c r="L116" s="201">
        <f t="shared" si="6"/>
        <v>0</v>
      </c>
      <c r="M116"/>
    </row>
    <row r="117" spans="1:13" hidden="1">
      <c r="A117" s="216">
        <v>2</v>
      </c>
      <c r="B117" s="212">
        <v>6</v>
      </c>
      <c r="C117" s="213">
        <v>1</v>
      </c>
      <c r="D117" s="214">
        <v>1</v>
      </c>
      <c r="E117" s="212">
        <v>1</v>
      </c>
      <c r="F117" s="248"/>
      <c r="G117" s="214" t="s">
        <v>200</v>
      </c>
      <c r="H117" s="192">
        <v>84</v>
      </c>
      <c r="I117" s="201">
        <f>SUM(I118:I119)</f>
        <v>0</v>
      </c>
      <c r="J117" s="243">
        <f>SUM(J118:J119)</f>
        <v>0</v>
      </c>
      <c r="K117" s="202">
        <f>SUM(K118:K119)</f>
        <v>0</v>
      </c>
      <c r="L117" s="201">
        <f>SUM(L118:L119)</f>
        <v>0</v>
      </c>
    </row>
    <row r="118" spans="1:13" ht="13.5" hidden="1" customHeight="1">
      <c r="A118" s="216">
        <v>2</v>
      </c>
      <c r="B118" s="212">
        <v>6</v>
      </c>
      <c r="C118" s="213">
        <v>1</v>
      </c>
      <c r="D118" s="214">
        <v>1</v>
      </c>
      <c r="E118" s="212">
        <v>1</v>
      </c>
      <c r="F118" s="248">
        <v>1</v>
      </c>
      <c r="G118" s="214" t="s">
        <v>199</v>
      </c>
      <c r="H118" s="192">
        <v>85</v>
      </c>
      <c r="I118" s="220">
        <v>0</v>
      </c>
      <c r="J118" s="220">
        <v>0</v>
      </c>
      <c r="K118" s="220">
        <v>0</v>
      </c>
      <c r="L118" s="220">
        <v>0</v>
      </c>
      <c r="M118"/>
    </row>
    <row r="119" spans="1:13" hidden="1">
      <c r="A119" s="233">
        <v>2</v>
      </c>
      <c r="B119" s="207">
        <v>6</v>
      </c>
      <c r="C119" s="205">
        <v>1</v>
      </c>
      <c r="D119" s="206">
        <v>1</v>
      </c>
      <c r="E119" s="207">
        <v>1</v>
      </c>
      <c r="F119" s="250">
        <v>2</v>
      </c>
      <c r="G119" s="206" t="s">
        <v>198</v>
      </c>
      <c r="H119" s="192">
        <v>86</v>
      </c>
      <c r="I119" s="218">
        <v>0</v>
      </c>
      <c r="J119" s="218">
        <v>0</v>
      </c>
      <c r="K119" s="218">
        <v>0</v>
      </c>
      <c r="L119" s="218">
        <v>0</v>
      </c>
    </row>
    <row r="120" spans="1:13" ht="25.5" hidden="1" customHeight="1">
      <c r="A120" s="216">
        <v>2</v>
      </c>
      <c r="B120" s="212">
        <v>6</v>
      </c>
      <c r="C120" s="213">
        <v>2</v>
      </c>
      <c r="D120" s="214"/>
      <c r="E120" s="212"/>
      <c r="F120" s="248"/>
      <c r="G120" s="214" t="s">
        <v>197</v>
      </c>
      <c r="H120" s="192">
        <v>87</v>
      </c>
      <c r="I120" s="201">
        <f t="shared" ref="I120:L122" si="7">I121</f>
        <v>0</v>
      </c>
      <c r="J120" s="243">
        <f t="shared" si="7"/>
        <v>0</v>
      </c>
      <c r="K120" s="202">
        <f t="shared" si="7"/>
        <v>0</v>
      </c>
      <c r="L120" s="201">
        <f t="shared" si="7"/>
        <v>0</v>
      </c>
      <c r="M120"/>
    </row>
    <row r="121" spans="1:13" ht="14.25" hidden="1" customHeight="1">
      <c r="A121" s="216">
        <v>2</v>
      </c>
      <c r="B121" s="212">
        <v>6</v>
      </c>
      <c r="C121" s="213">
        <v>2</v>
      </c>
      <c r="D121" s="214">
        <v>1</v>
      </c>
      <c r="E121" s="212"/>
      <c r="F121" s="248"/>
      <c r="G121" s="214" t="s">
        <v>197</v>
      </c>
      <c r="H121" s="192">
        <v>88</v>
      </c>
      <c r="I121" s="201">
        <f t="shared" si="7"/>
        <v>0</v>
      </c>
      <c r="J121" s="243">
        <f t="shared" si="7"/>
        <v>0</v>
      </c>
      <c r="K121" s="202">
        <f t="shared" si="7"/>
        <v>0</v>
      </c>
      <c r="L121" s="201">
        <f t="shared" si="7"/>
        <v>0</v>
      </c>
      <c r="M121"/>
    </row>
    <row r="122" spans="1:13" ht="14.25" hidden="1" customHeight="1">
      <c r="A122" s="216">
        <v>2</v>
      </c>
      <c r="B122" s="212">
        <v>6</v>
      </c>
      <c r="C122" s="213">
        <v>2</v>
      </c>
      <c r="D122" s="214">
        <v>1</v>
      </c>
      <c r="E122" s="212">
        <v>1</v>
      </c>
      <c r="F122" s="248"/>
      <c r="G122" s="214" t="s">
        <v>197</v>
      </c>
      <c r="H122" s="192">
        <v>89</v>
      </c>
      <c r="I122" s="253">
        <f t="shared" si="7"/>
        <v>0</v>
      </c>
      <c r="J122" s="254">
        <f t="shared" si="7"/>
        <v>0</v>
      </c>
      <c r="K122" s="255">
        <f t="shared" si="7"/>
        <v>0</v>
      </c>
      <c r="L122" s="253">
        <f t="shared" si="7"/>
        <v>0</v>
      </c>
      <c r="M122"/>
    </row>
    <row r="123" spans="1:13" ht="25.5" hidden="1" customHeight="1">
      <c r="A123" s="216">
        <v>2</v>
      </c>
      <c r="B123" s="212">
        <v>6</v>
      </c>
      <c r="C123" s="213">
        <v>2</v>
      </c>
      <c r="D123" s="214">
        <v>1</v>
      </c>
      <c r="E123" s="212">
        <v>1</v>
      </c>
      <c r="F123" s="248">
        <v>1</v>
      </c>
      <c r="G123" s="214" t="s">
        <v>197</v>
      </c>
      <c r="H123" s="192">
        <v>90</v>
      </c>
      <c r="I123" s="220">
        <v>0</v>
      </c>
      <c r="J123" s="220">
        <v>0</v>
      </c>
      <c r="K123" s="220">
        <v>0</v>
      </c>
      <c r="L123" s="220">
        <v>0</v>
      </c>
      <c r="M123"/>
    </row>
    <row r="124" spans="1:13" ht="26.25" hidden="1" customHeight="1">
      <c r="A124" s="233">
        <v>2</v>
      </c>
      <c r="B124" s="207">
        <v>6</v>
      </c>
      <c r="C124" s="205">
        <v>3</v>
      </c>
      <c r="D124" s="206"/>
      <c r="E124" s="207"/>
      <c r="F124" s="250"/>
      <c r="G124" s="206" t="s">
        <v>196</v>
      </c>
      <c r="H124" s="192">
        <v>91</v>
      </c>
      <c r="I124" s="223">
        <f t="shared" ref="I124:L126" si="8">I125</f>
        <v>0</v>
      </c>
      <c r="J124" s="245">
        <f t="shared" si="8"/>
        <v>0</v>
      </c>
      <c r="K124" s="224">
        <f t="shared" si="8"/>
        <v>0</v>
      </c>
      <c r="L124" s="223">
        <f t="shared" si="8"/>
        <v>0</v>
      </c>
      <c r="M124"/>
    </row>
    <row r="125" spans="1:13" ht="25.5" hidden="1" customHeight="1">
      <c r="A125" s="216">
        <v>2</v>
      </c>
      <c r="B125" s="212">
        <v>6</v>
      </c>
      <c r="C125" s="213">
        <v>3</v>
      </c>
      <c r="D125" s="214">
        <v>1</v>
      </c>
      <c r="E125" s="212"/>
      <c r="F125" s="248"/>
      <c r="G125" s="214" t="s">
        <v>196</v>
      </c>
      <c r="H125" s="192">
        <v>92</v>
      </c>
      <c r="I125" s="201">
        <f t="shared" si="8"/>
        <v>0</v>
      </c>
      <c r="J125" s="243">
        <f t="shared" si="8"/>
        <v>0</v>
      </c>
      <c r="K125" s="202">
        <f t="shared" si="8"/>
        <v>0</v>
      </c>
      <c r="L125" s="201">
        <f t="shared" si="8"/>
        <v>0</v>
      </c>
      <c r="M125"/>
    </row>
    <row r="126" spans="1:13" ht="26.25" hidden="1" customHeight="1">
      <c r="A126" s="216">
        <v>2</v>
      </c>
      <c r="B126" s="212">
        <v>6</v>
      </c>
      <c r="C126" s="213">
        <v>3</v>
      </c>
      <c r="D126" s="214">
        <v>1</v>
      </c>
      <c r="E126" s="212">
        <v>1</v>
      </c>
      <c r="F126" s="248"/>
      <c r="G126" s="214" t="s">
        <v>196</v>
      </c>
      <c r="H126" s="192">
        <v>93</v>
      </c>
      <c r="I126" s="201">
        <f t="shared" si="8"/>
        <v>0</v>
      </c>
      <c r="J126" s="243">
        <f t="shared" si="8"/>
        <v>0</v>
      </c>
      <c r="K126" s="202">
        <f t="shared" si="8"/>
        <v>0</v>
      </c>
      <c r="L126" s="201">
        <f t="shared" si="8"/>
        <v>0</v>
      </c>
      <c r="M126"/>
    </row>
    <row r="127" spans="1:13" ht="27" hidden="1" customHeight="1">
      <c r="A127" s="216">
        <v>2</v>
      </c>
      <c r="B127" s="212">
        <v>6</v>
      </c>
      <c r="C127" s="213">
        <v>3</v>
      </c>
      <c r="D127" s="214">
        <v>1</v>
      </c>
      <c r="E127" s="212">
        <v>1</v>
      </c>
      <c r="F127" s="248">
        <v>1</v>
      </c>
      <c r="G127" s="214" t="s">
        <v>196</v>
      </c>
      <c r="H127" s="192">
        <v>94</v>
      </c>
      <c r="I127" s="220">
        <v>0</v>
      </c>
      <c r="J127" s="220">
        <v>0</v>
      </c>
      <c r="K127" s="220">
        <v>0</v>
      </c>
      <c r="L127" s="220">
        <v>0</v>
      </c>
      <c r="M127"/>
    </row>
    <row r="128" spans="1:13" ht="25.5" hidden="1" customHeight="1">
      <c r="A128" s="233">
        <v>2</v>
      </c>
      <c r="B128" s="207">
        <v>6</v>
      </c>
      <c r="C128" s="205">
        <v>4</v>
      </c>
      <c r="D128" s="206"/>
      <c r="E128" s="207"/>
      <c r="F128" s="250"/>
      <c r="G128" s="206" t="s">
        <v>195</v>
      </c>
      <c r="H128" s="192">
        <v>95</v>
      </c>
      <c r="I128" s="223">
        <f t="shared" ref="I128:L130" si="9">I129</f>
        <v>0</v>
      </c>
      <c r="J128" s="245">
        <f t="shared" si="9"/>
        <v>0</v>
      </c>
      <c r="K128" s="224">
        <f t="shared" si="9"/>
        <v>0</v>
      </c>
      <c r="L128" s="223">
        <f t="shared" si="9"/>
        <v>0</v>
      </c>
      <c r="M128"/>
    </row>
    <row r="129" spans="1:13" ht="27" hidden="1" customHeight="1">
      <c r="A129" s="216">
        <v>2</v>
      </c>
      <c r="B129" s="212">
        <v>6</v>
      </c>
      <c r="C129" s="213">
        <v>4</v>
      </c>
      <c r="D129" s="214">
        <v>1</v>
      </c>
      <c r="E129" s="212"/>
      <c r="F129" s="248"/>
      <c r="G129" s="214" t="s">
        <v>195</v>
      </c>
      <c r="H129" s="192">
        <v>96</v>
      </c>
      <c r="I129" s="201">
        <f t="shared" si="9"/>
        <v>0</v>
      </c>
      <c r="J129" s="243">
        <f t="shared" si="9"/>
        <v>0</v>
      </c>
      <c r="K129" s="202">
        <f t="shared" si="9"/>
        <v>0</v>
      </c>
      <c r="L129" s="201">
        <f t="shared" si="9"/>
        <v>0</v>
      </c>
      <c r="M129"/>
    </row>
    <row r="130" spans="1:13" ht="27" hidden="1" customHeight="1">
      <c r="A130" s="216">
        <v>2</v>
      </c>
      <c r="B130" s="212">
        <v>6</v>
      </c>
      <c r="C130" s="213">
        <v>4</v>
      </c>
      <c r="D130" s="214">
        <v>1</v>
      </c>
      <c r="E130" s="212">
        <v>1</v>
      </c>
      <c r="F130" s="248"/>
      <c r="G130" s="214" t="s">
        <v>195</v>
      </c>
      <c r="H130" s="192">
        <v>97</v>
      </c>
      <c r="I130" s="201">
        <f t="shared" si="9"/>
        <v>0</v>
      </c>
      <c r="J130" s="243">
        <f t="shared" si="9"/>
        <v>0</v>
      </c>
      <c r="K130" s="202">
        <f t="shared" si="9"/>
        <v>0</v>
      </c>
      <c r="L130" s="201">
        <f t="shared" si="9"/>
        <v>0</v>
      </c>
      <c r="M130"/>
    </row>
    <row r="131" spans="1:13" ht="27.75" hidden="1" customHeight="1">
      <c r="A131" s="216">
        <v>2</v>
      </c>
      <c r="B131" s="212">
        <v>6</v>
      </c>
      <c r="C131" s="213">
        <v>4</v>
      </c>
      <c r="D131" s="214">
        <v>1</v>
      </c>
      <c r="E131" s="212">
        <v>1</v>
      </c>
      <c r="F131" s="248">
        <v>1</v>
      </c>
      <c r="G131" s="214" t="s">
        <v>195</v>
      </c>
      <c r="H131" s="192">
        <v>98</v>
      </c>
      <c r="I131" s="220">
        <v>0</v>
      </c>
      <c r="J131" s="220">
        <v>0</v>
      </c>
      <c r="K131" s="220">
        <v>0</v>
      </c>
      <c r="L131" s="220">
        <v>0</v>
      </c>
      <c r="M131"/>
    </row>
    <row r="132" spans="1:13" ht="27" hidden="1" customHeight="1">
      <c r="A132" s="225">
        <v>2</v>
      </c>
      <c r="B132" s="234">
        <v>6</v>
      </c>
      <c r="C132" s="235">
        <v>5</v>
      </c>
      <c r="D132" s="237"/>
      <c r="E132" s="234"/>
      <c r="F132" s="256"/>
      <c r="G132" s="237" t="s">
        <v>194</v>
      </c>
      <c r="H132" s="192">
        <v>99</v>
      </c>
      <c r="I132" s="230">
        <f t="shared" ref="I132:L134" si="10">I133</f>
        <v>0</v>
      </c>
      <c r="J132" s="257">
        <f t="shared" si="10"/>
        <v>0</v>
      </c>
      <c r="K132" s="231">
        <f t="shared" si="10"/>
        <v>0</v>
      </c>
      <c r="L132" s="230">
        <f t="shared" si="10"/>
        <v>0</v>
      </c>
      <c r="M132"/>
    </row>
    <row r="133" spans="1:13" ht="29.25" hidden="1" customHeight="1">
      <c r="A133" s="216">
        <v>2</v>
      </c>
      <c r="B133" s="212">
        <v>6</v>
      </c>
      <c r="C133" s="213">
        <v>5</v>
      </c>
      <c r="D133" s="214">
        <v>1</v>
      </c>
      <c r="E133" s="212"/>
      <c r="F133" s="248"/>
      <c r="G133" s="237" t="s">
        <v>194</v>
      </c>
      <c r="H133" s="192">
        <v>100</v>
      </c>
      <c r="I133" s="201">
        <f t="shared" si="10"/>
        <v>0</v>
      </c>
      <c r="J133" s="243">
        <f t="shared" si="10"/>
        <v>0</v>
      </c>
      <c r="K133" s="202">
        <f t="shared" si="10"/>
        <v>0</v>
      </c>
      <c r="L133" s="201">
        <f t="shared" si="10"/>
        <v>0</v>
      </c>
      <c r="M133"/>
    </row>
    <row r="134" spans="1:13" ht="25.5" hidden="1" customHeight="1">
      <c r="A134" s="216">
        <v>2</v>
      </c>
      <c r="B134" s="212">
        <v>6</v>
      </c>
      <c r="C134" s="213">
        <v>5</v>
      </c>
      <c r="D134" s="214">
        <v>1</v>
      </c>
      <c r="E134" s="212">
        <v>1</v>
      </c>
      <c r="F134" s="248"/>
      <c r="G134" s="237" t="s">
        <v>194</v>
      </c>
      <c r="H134" s="192">
        <v>101</v>
      </c>
      <c r="I134" s="201">
        <f t="shared" si="10"/>
        <v>0</v>
      </c>
      <c r="J134" s="243">
        <f t="shared" si="10"/>
        <v>0</v>
      </c>
      <c r="K134" s="202">
        <f t="shared" si="10"/>
        <v>0</v>
      </c>
      <c r="L134" s="201">
        <f t="shared" si="10"/>
        <v>0</v>
      </c>
      <c r="M134"/>
    </row>
    <row r="135" spans="1:13" ht="27.75" hidden="1" customHeight="1">
      <c r="A135" s="212">
        <v>2</v>
      </c>
      <c r="B135" s="213">
        <v>6</v>
      </c>
      <c r="C135" s="212">
        <v>5</v>
      </c>
      <c r="D135" s="212">
        <v>1</v>
      </c>
      <c r="E135" s="214">
        <v>1</v>
      </c>
      <c r="F135" s="248">
        <v>1</v>
      </c>
      <c r="G135" s="212" t="s">
        <v>193</v>
      </c>
      <c r="H135" s="192">
        <v>102</v>
      </c>
      <c r="I135" s="220">
        <v>0</v>
      </c>
      <c r="J135" s="220">
        <v>0</v>
      </c>
      <c r="K135" s="220">
        <v>0</v>
      </c>
      <c r="L135" s="220">
        <v>0</v>
      </c>
      <c r="M135"/>
    </row>
    <row r="136" spans="1:13" ht="27.75" hidden="1" customHeight="1">
      <c r="A136" s="216">
        <v>2</v>
      </c>
      <c r="B136" s="213">
        <v>6</v>
      </c>
      <c r="C136" s="212">
        <v>6</v>
      </c>
      <c r="D136" s="213"/>
      <c r="E136" s="214"/>
      <c r="F136" s="215"/>
      <c r="G136" s="258" t="s">
        <v>192</v>
      </c>
      <c r="H136" s="192">
        <v>103</v>
      </c>
      <c r="I136" s="202">
        <f t="shared" ref="I136:L138" si="11">I137</f>
        <v>0</v>
      </c>
      <c r="J136" s="201">
        <f t="shared" si="11"/>
        <v>0</v>
      </c>
      <c r="K136" s="201">
        <f t="shared" si="11"/>
        <v>0</v>
      </c>
      <c r="L136" s="201">
        <f t="shared" si="11"/>
        <v>0</v>
      </c>
      <c r="M136"/>
    </row>
    <row r="137" spans="1:13" ht="27.75" hidden="1" customHeight="1">
      <c r="A137" s="216">
        <v>2</v>
      </c>
      <c r="B137" s="213">
        <v>6</v>
      </c>
      <c r="C137" s="212">
        <v>6</v>
      </c>
      <c r="D137" s="213">
        <v>1</v>
      </c>
      <c r="E137" s="214"/>
      <c r="F137" s="215"/>
      <c r="G137" s="258" t="s">
        <v>192</v>
      </c>
      <c r="H137" s="192">
        <v>104</v>
      </c>
      <c r="I137" s="201">
        <f t="shared" si="11"/>
        <v>0</v>
      </c>
      <c r="J137" s="201">
        <f t="shared" si="11"/>
        <v>0</v>
      </c>
      <c r="K137" s="201">
        <f t="shared" si="11"/>
        <v>0</v>
      </c>
      <c r="L137" s="201">
        <f t="shared" si="11"/>
        <v>0</v>
      </c>
      <c r="M137"/>
    </row>
    <row r="138" spans="1:13" ht="27.75" hidden="1" customHeight="1">
      <c r="A138" s="216">
        <v>2</v>
      </c>
      <c r="B138" s="213">
        <v>6</v>
      </c>
      <c r="C138" s="212">
        <v>6</v>
      </c>
      <c r="D138" s="213">
        <v>1</v>
      </c>
      <c r="E138" s="214">
        <v>1</v>
      </c>
      <c r="F138" s="215"/>
      <c r="G138" s="258" t="s">
        <v>192</v>
      </c>
      <c r="H138" s="192">
        <v>105</v>
      </c>
      <c r="I138" s="201">
        <f t="shared" si="11"/>
        <v>0</v>
      </c>
      <c r="J138" s="201">
        <f t="shared" si="11"/>
        <v>0</v>
      </c>
      <c r="K138" s="201">
        <f t="shared" si="11"/>
        <v>0</v>
      </c>
      <c r="L138" s="201">
        <f t="shared" si="11"/>
        <v>0</v>
      </c>
      <c r="M138"/>
    </row>
    <row r="139" spans="1:13" ht="27.75" hidden="1" customHeight="1">
      <c r="A139" s="216">
        <v>2</v>
      </c>
      <c r="B139" s="213">
        <v>6</v>
      </c>
      <c r="C139" s="212">
        <v>6</v>
      </c>
      <c r="D139" s="213">
        <v>1</v>
      </c>
      <c r="E139" s="214">
        <v>1</v>
      </c>
      <c r="F139" s="215">
        <v>1</v>
      </c>
      <c r="G139" s="165" t="s">
        <v>192</v>
      </c>
      <c r="H139" s="192">
        <v>106</v>
      </c>
      <c r="I139" s="220">
        <v>0</v>
      </c>
      <c r="J139" s="259">
        <v>0</v>
      </c>
      <c r="K139" s="220">
        <v>0</v>
      </c>
      <c r="L139" s="220">
        <v>0</v>
      </c>
      <c r="M139"/>
    </row>
    <row r="140" spans="1:13" ht="28.5" hidden="1" customHeight="1">
      <c r="A140" s="247">
        <v>2</v>
      </c>
      <c r="B140" s="197">
        <v>7</v>
      </c>
      <c r="C140" s="197"/>
      <c r="D140" s="198"/>
      <c r="E140" s="198"/>
      <c r="F140" s="200"/>
      <c r="G140" s="199" t="s">
        <v>191</v>
      </c>
      <c r="H140" s="192">
        <v>107</v>
      </c>
      <c r="I140" s="202">
        <f>SUM(I141+I146+I154)</f>
        <v>0</v>
      </c>
      <c r="J140" s="243">
        <f>SUM(J141+J146+J154)</f>
        <v>0</v>
      </c>
      <c r="K140" s="202">
        <f>SUM(K141+K146+K154)</f>
        <v>0</v>
      </c>
      <c r="L140" s="201">
        <f>SUM(L141+L146+L154)</f>
        <v>0</v>
      </c>
      <c r="M140"/>
    </row>
    <row r="141" spans="1:13" hidden="1">
      <c r="A141" s="216">
        <v>2</v>
      </c>
      <c r="B141" s="212">
        <v>7</v>
      </c>
      <c r="C141" s="212">
        <v>1</v>
      </c>
      <c r="D141" s="213"/>
      <c r="E141" s="213"/>
      <c r="F141" s="215"/>
      <c r="G141" s="214" t="s">
        <v>190</v>
      </c>
      <c r="H141" s="192">
        <v>108</v>
      </c>
      <c r="I141" s="202">
        <f t="shared" ref="I141:L142" si="12">I142</f>
        <v>0</v>
      </c>
      <c r="J141" s="243">
        <f t="shared" si="12"/>
        <v>0</v>
      </c>
      <c r="K141" s="202">
        <f t="shared" si="12"/>
        <v>0</v>
      </c>
      <c r="L141" s="201">
        <f t="shared" si="12"/>
        <v>0</v>
      </c>
    </row>
    <row r="142" spans="1:13" ht="24" hidden="1" customHeight="1">
      <c r="A142" s="216">
        <v>2</v>
      </c>
      <c r="B142" s="212">
        <v>7</v>
      </c>
      <c r="C142" s="212">
        <v>1</v>
      </c>
      <c r="D142" s="213">
        <v>1</v>
      </c>
      <c r="E142" s="213"/>
      <c r="F142" s="215"/>
      <c r="G142" s="214" t="s">
        <v>190</v>
      </c>
      <c r="H142" s="192">
        <v>109</v>
      </c>
      <c r="I142" s="202">
        <f t="shared" si="12"/>
        <v>0</v>
      </c>
      <c r="J142" s="243">
        <f t="shared" si="12"/>
        <v>0</v>
      </c>
      <c r="K142" s="202">
        <f t="shared" si="12"/>
        <v>0</v>
      </c>
      <c r="L142" s="201">
        <f t="shared" si="12"/>
        <v>0</v>
      </c>
      <c r="M142"/>
    </row>
    <row r="143" spans="1:13" ht="28.5" hidden="1" customHeight="1">
      <c r="A143" s="216">
        <v>2</v>
      </c>
      <c r="B143" s="212">
        <v>7</v>
      </c>
      <c r="C143" s="212">
        <v>1</v>
      </c>
      <c r="D143" s="213">
        <v>1</v>
      </c>
      <c r="E143" s="213">
        <v>1</v>
      </c>
      <c r="F143" s="215"/>
      <c r="G143" s="214" t="s">
        <v>190</v>
      </c>
      <c r="H143" s="192">
        <v>110</v>
      </c>
      <c r="I143" s="202">
        <f>SUM(I144:I145)</f>
        <v>0</v>
      </c>
      <c r="J143" s="243">
        <f>SUM(J144:J145)</f>
        <v>0</v>
      </c>
      <c r="K143" s="202">
        <f>SUM(K144:K145)</f>
        <v>0</v>
      </c>
      <c r="L143" s="201">
        <f>SUM(L144:L145)</f>
        <v>0</v>
      </c>
      <c r="M143"/>
    </row>
    <row r="144" spans="1:13" ht="26.25" hidden="1" customHeight="1">
      <c r="A144" s="233">
        <v>2</v>
      </c>
      <c r="B144" s="207">
        <v>7</v>
      </c>
      <c r="C144" s="233">
        <v>1</v>
      </c>
      <c r="D144" s="212">
        <v>1</v>
      </c>
      <c r="E144" s="205">
        <v>1</v>
      </c>
      <c r="F144" s="208">
        <v>1</v>
      </c>
      <c r="G144" s="206" t="s">
        <v>189</v>
      </c>
      <c r="H144" s="192">
        <v>111</v>
      </c>
      <c r="I144" s="260">
        <v>0</v>
      </c>
      <c r="J144" s="260">
        <v>0</v>
      </c>
      <c r="K144" s="260">
        <v>0</v>
      </c>
      <c r="L144" s="260">
        <v>0</v>
      </c>
      <c r="M144"/>
    </row>
    <row r="145" spans="1:13" ht="24" hidden="1" customHeight="1">
      <c r="A145" s="212">
        <v>2</v>
      </c>
      <c r="B145" s="212">
        <v>7</v>
      </c>
      <c r="C145" s="216">
        <v>1</v>
      </c>
      <c r="D145" s="212">
        <v>1</v>
      </c>
      <c r="E145" s="213">
        <v>1</v>
      </c>
      <c r="F145" s="215">
        <v>2</v>
      </c>
      <c r="G145" s="214" t="s">
        <v>188</v>
      </c>
      <c r="H145" s="192">
        <v>112</v>
      </c>
      <c r="I145" s="219">
        <v>0</v>
      </c>
      <c r="J145" s="219">
        <v>0</v>
      </c>
      <c r="K145" s="219">
        <v>0</v>
      </c>
      <c r="L145" s="219">
        <v>0</v>
      </c>
      <c r="M145"/>
    </row>
    <row r="146" spans="1:13" ht="25.5" hidden="1" customHeight="1">
      <c r="A146" s="225">
        <v>2</v>
      </c>
      <c r="B146" s="226">
        <v>7</v>
      </c>
      <c r="C146" s="225">
        <v>2</v>
      </c>
      <c r="D146" s="226"/>
      <c r="E146" s="227"/>
      <c r="F146" s="229"/>
      <c r="G146" s="228" t="s">
        <v>187</v>
      </c>
      <c r="H146" s="192">
        <v>113</v>
      </c>
      <c r="I146" s="210">
        <f t="shared" ref="I146:L147" si="13">I147</f>
        <v>0</v>
      </c>
      <c r="J146" s="246">
        <f t="shared" si="13"/>
        <v>0</v>
      </c>
      <c r="K146" s="210">
        <f t="shared" si="13"/>
        <v>0</v>
      </c>
      <c r="L146" s="211">
        <f t="shared" si="13"/>
        <v>0</v>
      </c>
      <c r="M146"/>
    </row>
    <row r="147" spans="1:13" ht="25.5" hidden="1" customHeight="1">
      <c r="A147" s="216">
        <v>2</v>
      </c>
      <c r="B147" s="212">
        <v>7</v>
      </c>
      <c r="C147" s="216">
        <v>2</v>
      </c>
      <c r="D147" s="212">
        <v>1</v>
      </c>
      <c r="E147" s="213"/>
      <c r="F147" s="215"/>
      <c r="G147" s="214" t="s">
        <v>186</v>
      </c>
      <c r="H147" s="192">
        <v>114</v>
      </c>
      <c r="I147" s="202">
        <f t="shared" si="13"/>
        <v>0</v>
      </c>
      <c r="J147" s="243">
        <f t="shared" si="13"/>
        <v>0</v>
      </c>
      <c r="K147" s="202">
        <f t="shared" si="13"/>
        <v>0</v>
      </c>
      <c r="L147" s="201">
        <f t="shared" si="13"/>
        <v>0</v>
      </c>
      <c r="M147"/>
    </row>
    <row r="148" spans="1:13" ht="25.5" hidden="1" customHeight="1">
      <c r="A148" s="216">
        <v>2</v>
      </c>
      <c r="B148" s="212">
        <v>7</v>
      </c>
      <c r="C148" s="216">
        <v>2</v>
      </c>
      <c r="D148" s="212">
        <v>1</v>
      </c>
      <c r="E148" s="213">
        <v>1</v>
      </c>
      <c r="F148" s="215"/>
      <c r="G148" s="214" t="s">
        <v>186</v>
      </c>
      <c r="H148" s="192">
        <v>115</v>
      </c>
      <c r="I148" s="202">
        <f>SUM(I149:I150)</f>
        <v>0</v>
      </c>
      <c r="J148" s="243">
        <f>SUM(J149:J150)</f>
        <v>0</v>
      </c>
      <c r="K148" s="202">
        <f>SUM(K149:K150)</f>
        <v>0</v>
      </c>
      <c r="L148" s="201">
        <f>SUM(L149:L150)</f>
        <v>0</v>
      </c>
      <c r="M148"/>
    </row>
    <row r="149" spans="1:13" ht="23.25" hidden="1" customHeight="1">
      <c r="A149" s="216">
        <v>2</v>
      </c>
      <c r="B149" s="212">
        <v>7</v>
      </c>
      <c r="C149" s="216">
        <v>2</v>
      </c>
      <c r="D149" s="212">
        <v>1</v>
      </c>
      <c r="E149" s="213">
        <v>1</v>
      </c>
      <c r="F149" s="215">
        <v>1</v>
      </c>
      <c r="G149" s="214" t="s">
        <v>185</v>
      </c>
      <c r="H149" s="192">
        <v>116</v>
      </c>
      <c r="I149" s="219">
        <v>0</v>
      </c>
      <c r="J149" s="219">
        <v>0</v>
      </c>
      <c r="K149" s="219">
        <v>0</v>
      </c>
      <c r="L149" s="219">
        <v>0</v>
      </c>
      <c r="M149"/>
    </row>
    <row r="150" spans="1:13" ht="26.25" hidden="1" customHeight="1">
      <c r="A150" s="216">
        <v>2</v>
      </c>
      <c r="B150" s="212">
        <v>7</v>
      </c>
      <c r="C150" s="216">
        <v>2</v>
      </c>
      <c r="D150" s="212">
        <v>1</v>
      </c>
      <c r="E150" s="213">
        <v>1</v>
      </c>
      <c r="F150" s="215">
        <v>2</v>
      </c>
      <c r="G150" s="214" t="s">
        <v>184</v>
      </c>
      <c r="H150" s="192">
        <v>117</v>
      </c>
      <c r="I150" s="219">
        <v>0</v>
      </c>
      <c r="J150" s="219">
        <v>0</v>
      </c>
      <c r="K150" s="219">
        <v>0</v>
      </c>
      <c r="L150" s="219">
        <v>0</v>
      </c>
      <c r="M150"/>
    </row>
    <row r="151" spans="1:13" ht="27.75" hidden="1" customHeight="1">
      <c r="A151" s="216">
        <v>2</v>
      </c>
      <c r="B151" s="212">
        <v>7</v>
      </c>
      <c r="C151" s="216">
        <v>2</v>
      </c>
      <c r="D151" s="212">
        <v>2</v>
      </c>
      <c r="E151" s="213"/>
      <c r="F151" s="215"/>
      <c r="G151" s="214" t="s">
        <v>183</v>
      </c>
      <c r="H151" s="192">
        <v>118</v>
      </c>
      <c r="I151" s="202">
        <f>I152</f>
        <v>0</v>
      </c>
      <c r="J151" s="202">
        <f>J152</f>
        <v>0</v>
      </c>
      <c r="K151" s="202">
        <f>K152</f>
        <v>0</v>
      </c>
      <c r="L151" s="202">
        <f>L152</f>
        <v>0</v>
      </c>
      <c r="M151"/>
    </row>
    <row r="152" spans="1:13" ht="24.75" hidden="1" customHeight="1">
      <c r="A152" s="216">
        <v>2</v>
      </c>
      <c r="B152" s="212">
        <v>7</v>
      </c>
      <c r="C152" s="216">
        <v>2</v>
      </c>
      <c r="D152" s="212">
        <v>2</v>
      </c>
      <c r="E152" s="213">
        <v>1</v>
      </c>
      <c r="F152" s="215"/>
      <c r="G152" s="214" t="s">
        <v>183</v>
      </c>
      <c r="H152" s="192">
        <v>119</v>
      </c>
      <c r="I152" s="202">
        <f>SUM(I153)</f>
        <v>0</v>
      </c>
      <c r="J152" s="202">
        <f>SUM(J153)</f>
        <v>0</v>
      </c>
      <c r="K152" s="202">
        <f>SUM(K153)</f>
        <v>0</v>
      </c>
      <c r="L152" s="202">
        <f>SUM(L153)</f>
        <v>0</v>
      </c>
      <c r="M152"/>
    </row>
    <row r="153" spans="1:13" ht="27" hidden="1" customHeight="1">
      <c r="A153" s="216">
        <v>2</v>
      </c>
      <c r="B153" s="212">
        <v>7</v>
      </c>
      <c r="C153" s="216">
        <v>2</v>
      </c>
      <c r="D153" s="212">
        <v>2</v>
      </c>
      <c r="E153" s="213">
        <v>1</v>
      </c>
      <c r="F153" s="215">
        <v>1</v>
      </c>
      <c r="G153" s="214" t="s">
        <v>183</v>
      </c>
      <c r="H153" s="192">
        <v>120</v>
      </c>
      <c r="I153" s="219">
        <v>0</v>
      </c>
      <c r="J153" s="219">
        <v>0</v>
      </c>
      <c r="K153" s="219">
        <v>0</v>
      </c>
      <c r="L153" s="219">
        <v>0</v>
      </c>
      <c r="M153"/>
    </row>
    <row r="154" spans="1:13" hidden="1">
      <c r="A154" s="216">
        <v>2</v>
      </c>
      <c r="B154" s="212">
        <v>7</v>
      </c>
      <c r="C154" s="216">
        <v>3</v>
      </c>
      <c r="D154" s="212"/>
      <c r="E154" s="213"/>
      <c r="F154" s="215"/>
      <c r="G154" s="214" t="s">
        <v>182</v>
      </c>
      <c r="H154" s="192">
        <v>121</v>
      </c>
      <c r="I154" s="202">
        <f t="shared" ref="I154:L155" si="14">I155</f>
        <v>0</v>
      </c>
      <c r="J154" s="243">
        <f t="shared" si="14"/>
        <v>0</v>
      </c>
      <c r="K154" s="202">
        <f t="shared" si="14"/>
        <v>0</v>
      </c>
      <c r="L154" s="201">
        <f t="shared" si="14"/>
        <v>0</v>
      </c>
    </row>
    <row r="155" spans="1:13" hidden="1">
      <c r="A155" s="225">
        <v>2</v>
      </c>
      <c r="B155" s="234">
        <v>7</v>
      </c>
      <c r="C155" s="261">
        <v>3</v>
      </c>
      <c r="D155" s="234">
        <v>1</v>
      </c>
      <c r="E155" s="235"/>
      <c r="F155" s="236"/>
      <c r="G155" s="237" t="s">
        <v>182</v>
      </c>
      <c r="H155" s="192">
        <v>122</v>
      </c>
      <c r="I155" s="231">
        <f t="shared" si="14"/>
        <v>0</v>
      </c>
      <c r="J155" s="257">
        <f t="shared" si="14"/>
        <v>0</v>
      </c>
      <c r="K155" s="231">
        <f t="shared" si="14"/>
        <v>0</v>
      </c>
      <c r="L155" s="230">
        <f t="shared" si="14"/>
        <v>0</v>
      </c>
    </row>
    <row r="156" spans="1:13" hidden="1">
      <c r="A156" s="216">
        <v>2</v>
      </c>
      <c r="B156" s="212">
        <v>7</v>
      </c>
      <c r="C156" s="216">
        <v>3</v>
      </c>
      <c r="D156" s="212">
        <v>1</v>
      </c>
      <c r="E156" s="213">
        <v>1</v>
      </c>
      <c r="F156" s="215"/>
      <c r="G156" s="214" t="s">
        <v>182</v>
      </c>
      <c r="H156" s="192">
        <v>123</v>
      </c>
      <c r="I156" s="202">
        <f>SUM(I157:I158)</f>
        <v>0</v>
      </c>
      <c r="J156" s="243">
        <f>SUM(J157:J158)</f>
        <v>0</v>
      </c>
      <c r="K156" s="202">
        <f>SUM(K157:K158)</f>
        <v>0</v>
      </c>
      <c r="L156" s="201">
        <f>SUM(L157:L158)</f>
        <v>0</v>
      </c>
    </row>
    <row r="157" spans="1:13" hidden="1">
      <c r="A157" s="233">
        <v>2</v>
      </c>
      <c r="B157" s="207">
        <v>7</v>
      </c>
      <c r="C157" s="233">
        <v>3</v>
      </c>
      <c r="D157" s="207">
        <v>1</v>
      </c>
      <c r="E157" s="205">
        <v>1</v>
      </c>
      <c r="F157" s="208">
        <v>1</v>
      </c>
      <c r="G157" s="206" t="s">
        <v>181</v>
      </c>
      <c r="H157" s="192">
        <v>124</v>
      </c>
      <c r="I157" s="260">
        <v>0</v>
      </c>
      <c r="J157" s="260">
        <v>0</v>
      </c>
      <c r="K157" s="260">
        <v>0</v>
      </c>
      <c r="L157" s="260">
        <v>0</v>
      </c>
    </row>
    <row r="158" spans="1:13" ht="25.5" hidden="1" customHeight="1">
      <c r="A158" s="216">
        <v>2</v>
      </c>
      <c r="B158" s="212">
        <v>7</v>
      </c>
      <c r="C158" s="216">
        <v>3</v>
      </c>
      <c r="D158" s="212">
        <v>1</v>
      </c>
      <c r="E158" s="213">
        <v>1</v>
      </c>
      <c r="F158" s="215">
        <v>2</v>
      </c>
      <c r="G158" s="214" t="s">
        <v>180</v>
      </c>
      <c r="H158" s="192">
        <v>125</v>
      </c>
      <c r="I158" s="219">
        <v>0</v>
      </c>
      <c r="J158" s="220">
        <v>0</v>
      </c>
      <c r="K158" s="220">
        <v>0</v>
      </c>
      <c r="L158" s="220">
        <v>0</v>
      </c>
      <c r="M158"/>
    </row>
    <row r="159" spans="1:13" ht="24" hidden="1" customHeight="1">
      <c r="A159" s="247">
        <v>2</v>
      </c>
      <c r="B159" s="247">
        <v>8</v>
      </c>
      <c r="C159" s="197"/>
      <c r="D159" s="222"/>
      <c r="E159" s="204"/>
      <c r="F159" s="262"/>
      <c r="G159" s="209" t="s">
        <v>179</v>
      </c>
      <c r="H159" s="192">
        <v>126</v>
      </c>
      <c r="I159" s="224">
        <f>I160</f>
        <v>0</v>
      </c>
      <c r="J159" s="245">
        <f>J160</f>
        <v>0</v>
      </c>
      <c r="K159" s="224">
        <f>K160</f>
        <v>0</v>
      </c>
      <c r="L159" s="223">
        <f>L160</f>
        <v>0</v>
      </c>
      <c r="M159"/>
    </row>
    <row r="160" spans="1:13" ht="21.75" hidden="1" customHeight="1">
      <c r="A160" s="225">
        <v>2</v>
      </c>
      <c r="B160" s="225">
        <v>8</v>
      </c>
      <c r="C160" s="225">
        <v>1</v>
      </c>
      <c r="D160" s="226"/>
      <c r="E160" s="227"/>
      <c r="F160" s="229"/>
      <c r="G160" s="206" t="s">
        <v>179</v>
      </c>
      <c r="H160" s="192">
        <v>127</v>
      </c>
      <c r="I160" s="224">
        <f>I161+I166</f>
        <v>0</v>
      </c>
      <c r="J160" s="245">
        <f>J161+J166</f>
        <v>0</v>
      </c>
      <c r="K160" s="224">
        <f>K161+K166</f>
        <v>0</v>
      </c>
      <c r="L160" s="223">
        <f>L161+L166</f>
        <v>0</v>
      </c>
      <c r="M160"/>
    </row>
    <row r="161" spans="1:13" ht="27" hidden="1" customHeight="1">
      <c r="A161" s="216">
        <v>2</v>
      </c>
      <c r="B161" s="212">
        <v>8</v>
      </c>
      <c r="C161" s="214">
        <v>1</v>
      </c>
      <c r="D161" s="212">
        <v>1</v>
      </c>
      <c r="E161" s="213"/>
      <c r="F161" s="215"/>
      <c r="G161" s="214" t="s">
        <v>178</v>
      </c>
      <c r="H161" s="192">
        <v>128</v>
      </c>
      <c r="I161" s="202">
        <f>I162</f>
        <v>0</v>
      </c>
      <c r="J161" s="243">
        <f>J162</f>
        <v>0</v>
      </c>
      <c r="K161" s="202">
        <f>K162</f>
        <v>0</v>
      </c>
      <c r="L161" s="201">
        <f>L162</f>
        <v>0</v>
      </c>
      <c r="M161"/>
    </row>
    <row r="162" spans="1:13" ht="23.25" hidden="1" customHeight="1">
      <c r="A162" s="216">
        <v>2</v>
      </c>
      <c r="B162" s="212">
        <v>8</v>
      </c>
      <c r="C162" s="206">
        <v>1</v>
      </c>
      <c r="D162" s="207">
        <v>1</v>
      </c>
      <c r="E162" s="205">
        <v>1</v>
      </c>
      <c r="F162" s="208"/>
      <c r="G162" s="214" t="s">
        <v>178</v>
      </c>
      <c r="H162" s="192">
        <v>129</v>
      </c>
      <c r="I162" s="224">
        <f>SUM(I163:I165)</f>
        <v>0</v>
      </c>
      <c r="J162" s="224">
        <f>SUM(J163:J165)</f>
        <v>0</v>
      </c>
      <c r="K162" s="224">
        <f>SUM(K163:K165)</f>
        <v>0</v>
      </c>
      <c r="L162" s="224">
        <f>SUM(L163:L165)</f>
        <v>0</v>
      </c>
      <c r="M162"/>
    </row>
    <row r="163" spans="1:13" ht="23.25" hidden="1" customHeight="1">
      <c r="A163" s="212">
        <v>2</v>
      </c>
      <c r="B163" s="207">
        <v>8</v>
      </c>
      <c r="C163" s="214">
        <v>1</v>
      </c>
      <c r="D163" s="212">
        <v>1</v>
      </c>
      <c r="E163" s="213">
        <v>1</v>
      </c>
      <c r="F163" s="215">
        <v>1</v>
      </c>
      <c r="G163" s="214" t="s">
        <v>177</v>
      </c>
      <c r="H163" s="192">
        <v>130</v>
      </c>
      <c r="I163" s="219">
        <v>0</v>
      </c>
      <c r="J163" s="219">
        <v>0</v>
      </c>
      <c r="K163" s="219">
        <v>0</v>
      </c>
      <c r="L163" s="219">
        <v>0</v>
      </c>
      <c r="M163"/>
    </row>
    <row r="164" spans="1:13" ht="27" hidden="1" customHeight="1">
      <c r="A164" s="225">
        <v>2</v>
      </c>
      <c r="B164" s="234">
        <v>8</v>
      </c>
      <c r="C164" s="237">
        <v>1</v>
      </c>
      <c r="D164" s="234">
        <v>1</v>
      </c>
      <c r="E164" s="235">
        <v>1</v>
      </c>
      <c r="F164" s="236">
        <v>2</v>
      </c>
      <c r="G164" s="237" t="s">
        <v>176</v>
      </c>
      <c r="H164" s="192">
        <v>131</v>
      </c>
      <c r="I164" s="263">
        <v>0</v>
      </c>
      <c r="J164" s="263">
        <v>0</v>
      </c>
      <c r="K164" s="263">
        <v>0</v>
      </c>
      <c r="L164" s="263">
        <v>0</v>
      </c>
      <c r="M164"/>
    </row>
    <row r="165" spans="1:13" hidden="1">
      <c r="A165" s="225">
        <v>2</v>
      </c>
      <c r="B165" s="234">
        <v>8</v>
      </c>
      <c r="C165" s="237">
        <v>1</v>
      </c>
      <c r="D165" s="234">
        <v>1</v>
      </c>
      <c r="E165" s="235">
        <v>1</v>
      </c>
      <c r="F165" s="236">
        <v>3</v>
      </c>
      <c r="G165" s="237" t="s">
        <v>175</v>
      </c>
      <c r="H165" s="192">
        <v>132</v>
      </c>
      <c r="I165" s="263">
        <v>0</v>
      </c>
      <c r="J165" s="264">
        <v>0</v>
      </c>
      <c r="K165" s="263">
        <v>0</v>
      </c>
      <c r="L165" s="238">
        <v>0</v>
      </c>
    </row>
    <row r="166" spans="1:13" ht="23.25" hidden="1" customHeight="1">
      <c r="A166" s="216">
        <v>2</v>
      </c>
      <c r="B166" s="212">
        <v>8</v>
      </c>
      <c r="C166" s="214">
        <v>1</v>
      </c>
      <c r="D166" s="212">
        <v>2</v>
      </c>
      <c r="E166" s="213"/>
      <c r="F166" s="215"/>
      <c r="G166" s="214" t="s">
        <v>174</v>
      </c>
      <c r="H166" s="192">
        <v>133</v>
      </c>
      <c r="I166" s="202">
        <f t="shared" ref="I166:L167" si="15">I167</f>
        <v>0</v>
      </c>
      <c r="J166" s="243">
        <f t="shared" si="15"/>
        <v>0</v>
      </c>
      <c r="K166" s="202">
        <f t="shared" si="15"/>
        <v>0</v>
      </c>
      <c r="L166" s="201">
        <f t="shared" si="15"/>
        <v>0</v>
      </c>
      <c r="M166"/>
    </row>
    <row r="167" spans="1:13" hidden="1">
      <c r="A167" s="216">
        <v>2</v>
      </c>
      <c r="B167" s="212">
        <v>8</v>
      </c>
      <c r="C167" s="214">
        <v>1</v>
      </c>
      <c r="D167" s="212">
        <v>2</v>
      </c>
      <c r="E167" s="213">
        <v>1</v>
      </c>
      <c r="F167" s="215"/>
      <c r="G167" s="214" t="s">
        <v>174</v>
      </c>
      <c r="H167" s="192">
        <v>134</v>
      </c>
      <c r="I167" s="202">
        <f t="shared" si="15"/>
        <v>0</v>
      </c>
      <c r="J167" s="243">
        <f t="shared" si="15"/>
        <v>0</v>
      </c>
      <c r="K167" s="202">
        <f t="shared" si="15"/>
        <v>0</v>
      </c>
      <c r="L167" s="201">
        <f t="shared" si="15"/>
        <v>0</v>
      </c>
    </row>
    <row r="168" spans="1:13" hidden="1">
      <c r="A168" s="225">
        <v>2</v>
      </c>
      <c r="B168" s="226">
        <v>8</v>
      </c>
      <c r="C168" s="228">
        <v>1</v>
      </c>
      <c r="D168" s="226">
        <v>2</v>
      </c>
      <c r="E168" s="227">
        <v>1</v>
      </c>
      <c r="F168" s="229">
        <v>1</v>
      </c>
      <c r="G168" s="214" t="s">
        <v>174</v>
      </c>
      <c r="H168" s="192">
        <v>135</v>
      </c>
      <c r="I168" s="265">
        <v>0</v>
      </c>
      <c r="J168" s="220">
        <v>0</v>
      </c>
      <c r="K168" s="220">
        <v>0</v>
      </c>
      <c r="L168" s="220">
        <v>0</v>
      </c>
    </row>
    <row r="169" spans="1:13" ht="93" hidden="1" customHeight="1">
      <c r="A169" s="247">
        <v>2</v>
      </c>
      <c r="B169" s="197">
        <v>9</v>
      </c>
      <c r="C169" s="199"/>
      <c r="D169" s="197"/>
      <c r="E169" s="198"/>
      <c r="F169" s="200"/>
      <c r="G169" s="199" t="s">
        <v>444</v>
      </c>
      <c r="H169" s="192">
        <v>136</v>
      </c>
      <c r="I169" s="202">
        <f>I170+I174</f>
        <v>0</v>
      </c>
      <c r="J169" s="243">
        <f>J170+J174</f>
        <v>0</v>
      </c>
      <c r="K169" s="202">
        <f>K170+K174</f>
        <v>0</v>
      </c>
      <c r="L169" s="201">
        <f>L170+L174</f>
        <v>0</v>
      </c>
      <c r="M169"/>
    </row>
    <row r="170" spans="1:13" s="228" customFormat="1" ht="39" hidden="1" customHeight="1">
      <c r="A170" s="216">
        <v>2</v>
      </c>
      <c r="B170" s="212">
        <v>9</v>
      </c>
      <c r="C170" s="214">
        <v>1</v>
      </c>
      <c r="D170" s="212"/>
      <c r="E170" s="213"/>
      <c r="F170" s="215"/>
      <c r="G170" s="214" t="s">
        <v>173</v>
      </c>
      <c r="H170" s="192">
        <v>137</v>
      </c>
      <c r="I170" s="202">
        <f t="shared" ref="I170:L172" si="16">I171</f>
        <v>0</v>
      </c>
      <c r="J170" s="243">
        <f t="shared" si="16"/>
        <v>0</v>
      </c>
      <c r="K170" s="202">
        <f t="shared" si="16"/>
        <v>0</v>
      </c>
      <c r="L170" s="201">
        <f t="shared" si="16"/>
        <v>0</v>
      </c>
    </row>
    <row r="171" spans="1:13" ht="42.75" hidden="1" customHeight="1">
      <c r="A171" s="233">
        <v>2</v>
      </c>
      <c r="B171" s="207">
        <v>9</v>
      </c>
      <c r="C171" s="206">
        <v>1</v>
      </c>
      <c r="D171" s="207">
        <v>1</v>
      </c>
      <c r="E171" s="205"/>
      <c r="F171" s="208"/>
      <c r="G171" s="214" t="s">
        <v>173</v>
      </c>
      <c r="H171" s="192">
        <v>138</v>
      </c>
      <c r="I171" s="224">
        <f t="shared" si="16"/>
        <v>0</v>
      </c>
      <c r="J171" s="245">
        <f t="shared" si="16"/>
        <v>0</v>
      </c>
      <c r="K171" s="224">
        <f t="shared" si="16"/>
        <v>0</v>
      </c>
      <c r="L171" s="223">
        <f t="shared" si="16"/>
        <v>0</v>
      </c>
      <c r="M171"/>
    </row>
    <row r="172" spans="1:13" ht="38.25" hidden="1" customHeight="1">
      <c r="A172" s="216">
        <v>2</v>
      </c>
      <c r="B172" s="212">
        <v>9</v>
      </c>
      <c r="C172" s="216">
        <v>1</v>
      </c>
      <c r="D172" s="212">
        <v>1</v>
      </c>
      <c r="E172" s="213">
        <v>1</v>
      </c>
      <c r="F172" s="215"/>
      <c r="G172" s="214" t="s">
        <v>173</v>
      </c>
      <c r="H172" s="192">
        <v>139</v>
      </c>
      <c r="I172" s="202">
        <f t="shared" si="16"/>
        <v>0</v>
      </c>
      <c r="J172" s="243">
        <f t="shared" si="16"/>
        <v>0</v>
      </c>
      <c r="K172" s="202">
        <f t="shared" si="16"/>
        <v>0</v>
      </c>
      <c r="L172" s="201">
        <f t="shared" si="16"/>
        <v>0</v>
      </c>
      <c r="M172"/>
    </row>
    <row r="173" spans="1:13" ht="38.25" hidden="1" customHeight="1">
      <c r="A173" s="233">
        <v>2</v>
      </c>
      <c r="B173" s="207">
        <v>9</v>
      </c>
      <c r="C173" s="207">
        <v>1</v>
      </c>
      <c r="D173" s="207">
        <v>1</v>
      </c>
      <c r="E173" s="205">
        <v>1</v>
      </c>
      <c r="F173" s="208">
        <v>1</v>
      </c>
      <c r="G173" s="214" t="s">
        <v>173</v>
      </c>
      <c r="H173" s="192">
        <v>140</v>
      </c>
      <c r="I173" s="260">
        <v>0</v>
      </c>
      <c r="J173" s="260">
        <v>0</v>
      </c>
      <c r="K173" s="260">
        <v>0</v>
      </c>
      <c r="L173" s="260">
        <v>0</v>
      </c>
      <c r="M173"/>
    </row>
    <row r="174" spans="1:13" ht="90.75" hidden="1" customHeight="1">
      <c r="A174" s="216">
        <v>2</v>
      </c>
      <c r="B174" s="212">
        <v>9</v>
      </c>
      <c r="C174" s="212">
        <v>2</v>
      </c>
      <c r="D174" s="212"/>
      <c r="E174" s="213"/>
      <c r="F174" s="215"/>
      <c r="G174" s="214" t="s">
        <v>444</v>
      </c>
      <c r="H174" s="192">
        <v>141</v>
      </c>
      <c r="I174" s="202">
        <f>SUM(I175+I180)</f>
        <v>0</v>
      </c>
      <c r="J174" s="202">
        <f>SUM(J175+J180)</f>
        <v>0</v>
      </c>
      <c r="K174" s="202">
        <f>SUM(K175+K180)</f>
        <v>0</v>
      </c>
      <c r="L174" s="202">
        <f>SUM(L175+L180)</f>
        <v>0</v>
      </c>
      <c r="M174"/>
    </row>
    <row r="175" spans="1:13" ht="91.5" hidden="1" customHeight="1">
      <c r="A175" s="216">
        <v>2</v>
      </c>
      <c r="B175" s="212">
        <v>9</v>
      </c>
      <c r="C175" s="212">
        <v>2</v>
      </c>
      <c r="D175" s="207">
        <v>1</v>
      </c>
      <c r="E175" s="205"/>
      <c r="F175" s="208"/>
      <c r="G175" s="214" t="s">
        <v>445</v>
      </c>
      <c r="H175" s="192">
        <v>142</v>
      </c>
      <c r="I175" s="224">
        <f>I176</f>
        <v>0</v>
      </c>
      <c r="J175" s="245">
        <f>J176</f>
        <v>0</v>
      </c>
      <c r="K175" s="224">
        <f>K176</f>
        <v>0</v>
      </c>
      <c r="L175" s="223">
        <f>L176</f>
        <v>0</v>
      </c>
      <c r="M175"/>
    </row>
    <row r="176" spans="1:13" ht="93" hidden="1" customHeight="1">
      <c r="A176" s="233">
        <v>2</v>
      </c>
      <c r="B176" s="207">
        <v>9</v>
      </c>
      <c r="C176" s="207">
        <v>2</v>
      </c>
      <c r="D176" s="212">
        <v>1</v>
      </c>
      <c r="E176" s="213">
        <v>1</v>
      </c>
      <c r="F176" s="215"/>
      <c r="G176" s="214" t="s">
        <v>445</v>
      </c>
      <c r="H176" s="192">
        <v>143</v>
      </c>
      <c r="I176" s="202">
        <f>SUM(I177:I179)</f>
        <v>0</v>
      </c>
      <c r="J176" s="243">
        <f>SUM(J177:J179)</f>
        <v>0</v>
      </c>
      <c r="K176" s="202">
        <f>SUM(K177:K179)</f>
        <v>0</v>
      </c>
      <c r="L176" s="201">
        <f>SUM(L177:L179)</f>
        <v>0</v>
      </c>
      <c r="M176"/>
    </row>
    <row r="177" spans="1:13" ht="105" hidden="1" customHeight="1">
      <c r="A177" s="225">
        <v>2</v>
      </c>
      <c r="B177" s="234">
        <v>9</v>
      </c>
      <c r="C177" s="234">
        <v>2</v>
      </c>
      <c r="D177" s="234">
        <v>1</v>
      </c>
      <c r="E177" s="235">
        <v>1</v>
      </c>
      <c r="F177" s="236">
        <v>1</v>
      </c>
      <c r="G177" s="214" t="s">
        <v>446</v>
      </c>
      <c r="H177" s="192">
        <v>144</v>
      </c>
      <c r="I177" s="263">
        <v>0</v>
      </c>
      <c r="J177" s="218">
        <v>0</v>
      </c>
      <c r="K177" s="218">
        <v>0</v>
      </c>
      <c r="L177" s="218">
        <v>0</v>
      </c>
      <c r="M177"/>
    </row>
    <row r="178" spans="1:13" ht="107.25" hidden="1" customHeight="1">
      <c r="A178" s="216">
        <v>2</v>
      </c>
      <c r="B178" s="212">
        <v>9</v>
      </c>
      <c r="C178" s="212">
        <v>2</v>
      </c>
      <c r="D178" s="212">
        <v>1</v>
      </c>
      <c r="E178" s="213">
        <v>1</v>
      </c>
      <c r="F178" s="215">
        <v>2</v>
      </c>
      <c r="G178" s="214" t="s">
        <v>447</v>
      </c>
      <c r="H178" s="192">
        <v>145</v>
      </c>
      <c r="I178" s="219">
        <v>0</v>
      </c>
      <c r="J178" s="266">
        <v>0</v>
      </c>
      <c r="K178" s="266">
        <v>0</v>
      </c>
      <c r="L178" s="266">
        <v>0</v>
      </c>
      <c r="M178"/>
    </row>
    <row r="179" spans="1:13" ht="104.25" hidden="1" customHeight="1">
      <c r="A179" s="216">
        <v>2</v>
      </c>
      <c r="B179" s="212">
        <v>9</v>
      </c>
      <c r="C179" s="212">
        <v>2</v>
      </c>
      <c r="D179" s="212">
        <v>1</v>
      </c>
      <c r="E179" s="213">
        <v>1</v>
      </c>
      <c r="F179" s="215">
        <v>3</v>
      </c>
      <c r="G179" s="214" t="s">
        <v>448</v>
      </c>
      <c r="H179" s="192">
        <v>146</v>
      </c>
      <c r="I179" s="219">
        <v>0</v>
      </c>
      <c r="J179" s="219">
        <v>0</v>
      </c>
      <c r="K179" s="219">
        <v>0</v>
      </c>
      <c r="L179" s="219">
        <v>0</v>
      </c>
      <c r="M179"/>
    </row>
    <row r="180" spans="1:13" ht="92.25" hidden="1" customHeight="1">
      <c r="A180" s="267">
        <v>2</v>
      </c>
      <c r="B180" s="267">
        <v>9</v>
      </c>
      <c r="C180" s="267">
        <v>2</v>
      </c>
      <c r="D180" s="267">
        <v>2</v>
      </c>
      <c r="E180" s="267"/>
      <c r="F180" s="267"/>
      <c r="G180" s="214" t="s">
        <v>449</v>
      </c>
      <c r="H180" s="192">
        <v>147</v>
      </c>
      <c r="I180" s="202">
        <f>I181</f>
        <v>0</v>
      </c>
      <c r="J180" s="243">
        <f>J181</f>
        <v>0</v>
      </c>
      <c r="K180" s="202">
        <f>K181</f>
        <v>0</v>
      </c>
      <c r="L180" s="201">
        <f>L181</f>
        <v>0</v>
      </c>
      <c r="M180"/>
    </row>
    <row r="181" spans="1:13" ht="91.5" hidden="1" customHeight="1">
      <c r="A181" s="216">
        <v>2</v>
      </c>
      <c r="B181" s="212">
        <v>9</v>
      </c>
      <c r="C181" s="212">
        <v>2</v>
      </c>
      <c r="D181" s="212">
        <v>2</v>
      </c>
      <c r="E181" s="213">
        <v>1</v>
      </c>
      <c r="F181" s="215"/>
      <c r="G181" s="214" t="s">
        <v>449</v>
      </c>
      <c r="H181" s="192">
        <v>148</v>
      </c>
      <c r="I181" s="224">
        <f>SUM(I182:I184)</f>
        <v>0</v>
      </c>
      <c r="J181" s="224">
        <f>SUM(J182:J184)</f>
        <v>0</v>
      </c>
      <c r="K181" s="224">
        <f>SUM(K182:K184)</f>
        <v>0</v>
      </c>
      <c r="L181" s="224">
        <f>SUM(L182:L184)</f>
        <v>0</v>
      </c>
      <c r="M181"/>
    </row>
    <row r="182" spans="1:13" ht="105" hidden="1" customHeight="1">
      <c r="A182" s="216">
        <v>2</v>
      </c>
      <c r="B182" s="212">
        <v>9</v>
      </c>
      <c r="C182" s="212">
        <v>2</v>
      </c>
      <c r="D182" s="212">
        <v>2</v>
      </c>
      <c r="E182" s="212">
        <v>1</v>
      </c>
      <c r="F182" s="215">
        <v>1</v>
      </c>
      <c r="G182" s="214" t="s">
        <v>450</v>
      </c>
      <c r="H182" s="192">
        <v>149</v>
      </c>
      <c r="I182" s="219">
        <v>0</v>
      </c>
      <c r="J182" s="218">
        <v>0</v>
      </c>
      <c r="K182" s="218">
        <v>0</v>
      </c>
      <c r="L182" s="218">
        <v>0</v>
      </c>
      <c r="M182"/>
    </row>
    <row r="183" spans="1:13" ht="105" hidden="1" customHeight="1">
      <c r="A183" s="226">
        <v>2</v>
      </c>
      <c r="B183" s="228">
        <v>9</v>
      </c>
      <c r="C183" s="226">
        <v>2</v>
      </c>
      <c r="D183" s="227">
        <v>2</v>
      </c>
      <c r="E183" s="227">
        <v>1</v>
      </c>
      <c r="F183" s="229">
        <v>2</v>
      </c>
      <c r="G183" s="214" t="s">
        <v>451</v>
      </c>
      <c r="H183" s="192">
        <v>150</v>
      </c>
      <c r="I183" s="218">
        <v>0</v>
      </c>
      <c r="J183" s="220">
        <v>0</v>
      </c>
      <c r="K183" s="220">
        <v>0</v>
      </c>
      <c r="L183" s="220">
        <v>0</v>
      </c>
      <c r="M183"/>
    </row>
    <row r="184" spans="1:13" ht="104.25" hidden="1" customHeight="1">
      <c r="A184" s="212">
        <v>2</v>
      </c>
      <c r="B184" s="237">
        <v>9</v>
      </c>
      <c r="C184" s="234">
        <v>2</v>
      </c>
      <c r="D184" s="235">
        <v>2</v>
      </c>
      <c r="E184" s="235">
        <v>1</v>
      </c>
      <c r="F184" s="236">
        <v>3</v>
      </c>
      <c r="G184" s="214" t="s">
        <v>452</v>
      </c>
      <c r="H184" s="192">
        <v>151</v>
      </c>
      <c r="I184" s="266">
        <v>0</v>
      </c>
      <c r="J184" s="266">
        <v>0</v>
      </c>
      <c r="K184" s="266">
        <v>0</v>
      </c>
      <c r="L184" s="266">
        <v>0</v>
      </c>
      <c r="M184"/>
    </row>
    <row r="185" spans="1:13" ht="76.5" customHeight="1">
      <c r="A185" s="197">
        <v>3</v>
      </c>
      <c r="B185" s="199"/>
      <c r="C185" s="197"/>
      <c r="D185" s="198"/>
      <c r="E185" s="198"/>
      <c r="F185" s="200"/>
      <c r="G185" s="252" t="s">
        <v>172</v>
      </c>
      <c r="H185" s="192">
        <v>152</v>
      </c>
      <c r="I185" s="201">
        <f>SUM(I186+I239+I304)</f>
        <v>59800</v>
      </c>
      <c r="J185" s="243">
        <f>SUM(J186+J239+J304)</f>
        <v>59800</v>
      </c>
      <c r="K185" s="202">
        <f>SUM(K186+K239+K304)</f>
        <v>59738.26</v>
      </c>
      <c r="L185" s="201">
        <f>SUM(L186+L239+L304)</f>
        <v>59738.26</v>
      </c>
      <c r="M185"/>
    </row>
    <row r="186" spans="1:13" ht="34.5" customHeight="1">
      <c r="A186" s="247">
        <v>3</v>
      </c>
      <c r="B186" s="197">
        <v>1</v>
      </c>
      <c r="C186" s="222"/>
      <c r="D186" s="204"/>
      <c r="E186" s="204"/>
      <c r="F186" s="262"/>
      <c r="G186" s="242" t="s">
        <v>171</v>
      </c>
      <c r="H186" s="192">
        <v>153</v>
      </c>
      <c r="I186" s="201">
        <f>SUM(I187+I210+I217+I229+I233)</f>
        <v>59800</v>
      </c>
      <c r="J186" s="223">
        <f>SUM(J187+J210+J217+J229+J233)</f>
        <v>59800</v>
      </c>
      <c r="K186" s="223">
        <f>SUM(K187+K210+K217+K229+K233)</f>
        <v>59738.26</v>
      </c>
      <c r="L186" s="223">
        <f>SUM(L187+L210+L217+L229+L233)</f>
        <v>59738.26</v>
      </c>
      <c r="M186"/>
    </row>
    <row r="187" spans="1:13" ht="30.75" customHeight="1">
      <c r="A187" s="207">
        <v>3</v>
      </c>
      <c r="B187" s="206">
        <v>1</v>
      </c>
      <c r="C187" s="207">
        <v>1</v>
      </c>
      <c r="D187" s="205"/>
      <c r="E187" s="205"/>
      <c r="F187" s="268"/>
      <c r="G187" s="216" t="s">
        <v>170</v>
      </c>
      <c r="H187" s="192">
        <v>154</v>
      </c>
      <c r="I187" s="223">
        <f>SUM(I188+I191+I196+I202+I207)</f>
        <v>59800</v>
      </c>
      <c r="J187" s="243">
        <f>SUM(J188+J191+J196+J202+J207)</f>
        <v>59800</v>
      </c>
      <c r="K187" s="202">
        <f>SUM(K188+K191+K196+K202+K207)</f>
        <v>59738.26</v>
      </c>
      <c r="L187" s="201">
        <f>SUM(L188+L191+L196+L202+L207)</f>
        <v>59738.26</v>
      </c>
      <c r="M187"/>
    </row>
    <row r="188" spans="1:13" ht="33" hidden="1" customHeight="1">
      <c r="A188" s="212">
        <v>3</v>
      </c>
      <c r="B188" s="214">
        <v>1</v>
      </c>
      <c r="C188" s="212">
        <v>1</v>
      </c>
      <c r="D188" s="213">
        <v>1</v>
      </c>
      <c r="E188" s="213"/>
      <c r="F188" s="269"/>
      <c r="G188" s="216" t="s">
        <v>169</v>
      </c>
      <c r="H188" s="192">
        <v>155</v>
      </c>
      <c r="I188" s="201">
        <f t="shared" ref="I188:L189" si="17">I189</f>
        <v>0</v>
      </c>
      <c r="J188" s="245">
        <f t="shared" si="17"/>
        <v>0</v>
      </c>
      <c r="K188" s="224">
        <f t="shared" si="17"/>
        <v>0</v>
      </c>
      <c r="L188" s="223">
        <f t="shared" si="17"/>
        <v>0</v>
      </c>
      <c r="M188"/>
    </row>
    <row r="189" spans="1:13" ht="24" hidden="1" customHeight="1">
      <c r="A189" s="212">
        <v>3</v>
      </c>
      <c r="B189" s="214">
        <v>1</v>
      </c>
      <c r="C189" s="212">
        <v>1</v>
      </c>
      <c r="D189" s="213">
        <v>1</v>
      </c>
      <c r="E189" s="213">
        <v>1</v>
      </c>
      <c r="F189" s="248"/>
      <c r="G189" s="216" t="s">
        <v>169</v>
      </c>
      <c r="H189" s="192">
        <v>156</v>
      </c>
      <c r="I189" s="223">
        <f t="shared" si="17"/>
        <v>0</v>
      </c>
      <c r="J189" s="201">
        <f t="shared" si="17"/>
        <v>0</v>
      </c>
      <c r="K189" s="201">
        <f t="shared" si="17"/>
        <v>0</v>
      </c>
      <c r="L189" s="201">
        <f t="shared" si="17"/>
        <v>0</v>
      </c>
      <c r="M189"/>
    </row>
    <row r="190" spans="1:13" ht="31.5" hidden="1" customHeight="1">
      <c r="A190" s="212">
        <v>3</v>
      </c>
      <c r="B190" s="214">
        <v>1</v>
      </c>
      <c r="C190" s="212">
        <v>1</v>
      </c>
      <c r="D190" s="213">
        <v>1</v>
      </c>
      <c r="E190" s="213">
        <v>1</v>
      </c>
      <c r="F190" s="248">
        <v>1</v>
      </c>
      <c r="G190" s="216" t="s">
        <v>169</v>
      </c>
      <c r="H190" s="192">
        <v>157</v>
      </c>
      <c r="I190" s="220">
        <v>0</v>
      </c>
      <c r="J190" s="220">
        <v>0</v>
      </c>
      <c r="K190" s="220">
        <v>0</v>
      </c>
      <c r="L190" s="220">
        <v>0</v>
      </c>
      <c r="M190"/>
    </row>
    <row r="191" spans="1:13" ht="27.75" customHeight="1">
      <c r="A191" s="207">
        <v>3</v>
      </c>
      <c r="B191" s="205">
        <v>1</v>
      </c>
      <c r="C191" s="205">
        <v>1</v>
      </c>
      <c r="D191" s="205">
        <v>2</v>
      </c>
      <c r="E191" s="205"/>
      <c r="F191" s="208"/>
      <c r="G191" s="206" t="s">
        <v>168</v>
      </c>
      <c r="H191" s="192">
        <v>158</v>
      </c>
      <c r="I191" s="223">
        <f>I192</f>
        <v>5600</v>
      </c>
      <c r="J191" s="245">
        <f>J192</f>
        <v>5600</v>
      </c>
      <c r="K191" s="224">
        <f>K192</f>
        <v>5550.01</v>
      </c>
      <c r="L191" s="223">
        <f>L192</f>
        <v>5550.01</v>
      </c>
      <c r="M191"/>
    </row>
    <row r="192" spans="1:13" ht="27.75" customHeight="1">
      <c r="A192" s="212">
        <v>3</v>
      </c>
      <c r="B192" s="213">
        <v>1</v>
      </c>
      <c r="C192" s="213">
        <v>1</v>
      </c>
      <c r="D192" s="213">
        <v>2</v>
      </c>
      <c r="E192" s="213">
        <v>1</v>
      </c>
      <c r="F192" s="215"/>
      <c r="G192" s="206" t="s">
        <v>168</v>
      </c>
      <c r="H192" s="192">
        <v>159</v>
      </c>
      <c r="I192" s="201">
        <f>SUM(I193:I195)</f>
        <v>5600</v>
      </c>
      <c r="J192" s="243">
        <f>SUM(J193:J195)</f>
        <v>5600</v>
      </c>
      <c r="K192" s="202">
        <f>SUM(K193:K195)</f>
        <v>5550.01</v>
      </c>
      <c r="L192" s="201">
        <f>SUM(L193:L195)</f>
        <v>5550.01</v>
      </c>
      <c r="M192"/>
    </row>
    <row r="193" spans="1:13" ht="27" hidden="1" customHeight="1">
      <c r="A193" s="207">
        <v>3</v>
      </c>
      <c r="B193" s="205">
        <v>1</v>
      </c>
      <c r="C193" s="205">
        <v>1</v>
      </c>
      <c r="D193" s="205">
        <v>2</v>
      </c>
      <c r="E193" s="205">
        <v>1</v>
      </c>
      <c r="F193" s="208">
        <v>1</v>
      </c>
      <c r="G193" s="206" t="s">
        <v>167</v>
      </c>
      <c r="H193" s="192">
        <v>160</v>
      </c>
      <c r="I193" s="218">
        <v>0</v>
      </c>
      <c r="J193" s="218">
        <v>0</v>
      </c>
      <c r="K193" s="218">
        <v>0</v>
      </c>
      <c r="L193" s="266">
        <v>0</v>
      </c>
      <c r="M193"/>
    </row>
    <row r="194" spans="1:13" ht="27" hidden="1" customHeight="1">
      <c r="A194" s="212">
        <v>3</v>
      </c>
      <c r="B194" s="213">
        <v>1</v>
      </c>
      <c r="C194" s="213">
        <v>1</v>
      </c>
      <c r="D194" s="213">
        <v>2</v>
      </c>
      <c r="E194" s="213">
        <v>1</v>
      </c>
      <c r="F194" s="215">
        <v>2</v>
      </c>
      <c r="G194" s="214" t="s">
        <v>166</v>
      </c>
      <c r="H194" s="192">
        <v>161</v>
      </c>
      <c r="I194" s="220">
        <v>0</v>
      </c>
      <c r="J194" s="220">
        <v>0</v>
      </c>
      <c r="K194" s="220">
        <v>0</v>
      </c>
      <c r="L194" s="220">
        <v>0</v>
      </c>
      <c r="M194"/>
    </row>
    <row r="195" spans="1:13" ht="26.25" customHeight="1">
      <c r="A195" s="207">
        <v>3</v>
      </c>
      <c r="B195" s="205">
        <v>1</v>
      </c>
      <c r="C195" s="205">
        <v>1</v>
      </c>
      <c r="D195" s="205">
        <v>2</v>
      </c>
      <c r="E195" s="205">
        <v>1</v>
      </c>
      <c r="F195" s="208">
        <v>3</v>
      </c>
      <c r="G195" s="206" t="s">
        <v>165</v>
      </c>
      <c r="H195" s="192">
        <v>162</v>
      </c>
      <c r="I195" s="218">
        <v>5600</v>
      </c>
      <c r="J195" s="218">
        <v>5600</v>
      </c>
      <c r="K195" s="218">
        <v>5550.01</v>
      </c>
      <c r="L195" s="266">
        <v>5550.01</v>
      </c>
      <c r="M195"/>
    </row>
    <row r="196" spans="1:13" ht="27.75" hidden="1" customHeight="1">
      <c r="A196" s="212">
        <v>3</v>
      </c>
      <c r="B196" s="213">
        <v>1</v>
      </c>
      <c r="C196" s="213">
        <v>1</v>
      </c>
      <c r="D196" s="213">
        <v>3</v>
      </c>
      <c r="E196" s="213"/>
      <c r="F196" s="215"/>
      <c r="G196" s="214" t="s">
        <v>164</v>
      </c>
      <c r="H196" s="192">
        <v>163</v>
      </c>
      <c r="I196" s="201">
        <f>I197</f>
        <v>0</v>
      </c>
      <c r="J196" s="243">
        <f>J197</f>
        <v>0</v>
      </c>
      <c r="K196" s="202">
        <f>K197</f>
        <v>0</v>
      </c>
      <c r="L196" s="201">
        <f>L197</f>
        <v>0</v>
      </c>
      <c r="M196"/>
    </row>
    <row r="197" spans="1:13" ht="23.25" hidden="1" customHeight="1">
      <c r="A197" s="212">
        <v>3</v>
      </c>
      <c r="B197" s="213">
        <v>1</v>
      </c>
      <c r="C197" s="213">
        <v>1</v>
      </c>
      <c r="D197" s="213">
        <v>3</v>
      </c>
      <c r="E197" s="213">
        <v>1</v>
      </c>
      <c r="F197" s="215"/>
      <c r="G197" s="214" t="s">
        <v>164</v>
      </c>
      <c r="H197" s="192">
        <v>164</v>
      </c>
      <c r="I197" s="201">
        <f>SUM(I198:I201)</f>
        <v>0</v>
      </c>
      <c r="J197" s="201">
        <f>SUM(J198:J201)</f>
        <v>0</v>
      </c>
      <c r="K197" s="201">
        <f>SUM(K198:K201)</f>
        <v>0</v>
      </c>
      <c r="L197" s="201">
        <f>SUM(L198:L201)</f>
        <v>0</v>
      </c>
      <c r="M197"/>
    </row>
    <row r="198" spans="1:13" ht="23.25" hidden="1" customHeight="1">
      <c r="A198" s="212">
        <v>3</v>
      </c>
      <c r="B198" s="213">
        <v>1</v>
      </c>
      <c r="C198" s="213">
        <v>1</v>
      </c>
      <c r="D198" s="213">
        <v>3</v>
      </c>
      <c r="E198" s="213">
        <v>1</v>
      </c>
      <c r="F198" s="215">
        <v>1</v>
      </c>
      <c r="G198" s="214" t="s">
        <v>163</v>
      </c>
      <c r="H198" s="192">
        <v>165</v>
      </c>
      <c r="I198" s="220">
        <v>0</v>
      </c>
      <c r="J198" s="220">
        <v>0</v>
      </c>
      <c r="K198" s="220">
        <v>0</v>
      </c>
      <c r="L198" s="266">
        <v>0</v>
      </c>
      <c r="M198"/>
    </row>
    <row r="199" spans="1:13" ht="29.25" hidden="1" customHeight="1">
      <c r="A199" s="212">
        <v>3</v>
      </c>
      <c r="B199" s="213">
        <v>1</v>
      </c>
      <c r="C199" s="213">
        <v>1</v>
      </c>
      <c r="D199" s="213">
        <v>3</v>
      </c>
      <c r="E199" s="213">
        <v>1</v>
      </c>
      <c r="F199" s="215">
        <v>2</v>
      </c>
      <c r="G199" s="214" t="s">
        <v>162</v>
      </c>
      <c r="H199" s="192">
        <v>166</v>
      </c>
      <c r="I199" s="218">
        <v>0</v>
      </c>
      <c r="J199" s="220">
        <v>0</v>
      </c>
      <c r="K199" s="220">
        <v>0</v>
      </c>
      <c r="L199" s="220">
        <v>0</v>
      </c>
      <c r="M199"/>
    </row>
    <row r="200" spans="1:13" ht="27" hidden="1" customHeight="1">
      <c r="A200" s="212">
        <v>3</v>
      </c>
      <c r="B200" s="213">
        <v>1</v>
      </c>
      <c r="C200" s="213">
        <v>1</v>
      </c>
      <c r="D200" s="213">
        <v>3</v>
      </c>
      <c r="E200" s="213">
        <v>1</v>
      </c>
      <c r="F200" s="215">
        <v>3</v>
      </c>
      <c r="G200" s="216" t="s">
        <v>161</v>
      </c>
      <c r="H200" s="192">
        <v>167</v>
      </c>
      <c r="I200" s="218">
        <v>0</v>
      </c>
      <c r="J200" s="238">
        <v>0</v>
      </c>
      <c r="K200" s="238">
        <v>0</v>
      </c>
      <c r="L200" s="238">
        <v>0</v>
      </c>
      <c r="M200"/>
    </row>
    <row r="201" spans="1:13" ht="25.5" hidden="1" customHeight="1">
      <c r="A201" s="226">
        <v>3</v>
      </c>
      <c r="B201" s="227">
        <v>1</v>
      </c>
      <c r="C201" s="227">
        <v>1</v>
      </c>
      <c r="D201" s="227">
        <v>3</v>
      </c>
      <c r="E201" s="227">
        <v>1</v>
      </c>
      <c r="F201" s="229">
        <v>4</v>
      </c>
      <c r="G201" s="165" t="s">
        <v>160</v>
      </c>
      <c r="H201" s="192">
        <v>168</v>
      </c>
      <c r="I201" s="270">
        <v>0</v>
      </c>
      <c r="J201" s="271">
        <v>0</v>
      </c>
      <c r="K201" s="220">
        <v>0</v>
      </c>
      <c r="L201" s="220">
        <v>0</v>
      </c>
      <c r="M201"/>
    </row>
    <row r="202" spans="1:13" ht="27" hidden="1" customHeight="1">
      <c r="A202" s="226">
        <v>3</v>
      </c>
      <c r="B202" s="227">
        <v>1</v>
      </c>
      <c r="C202" s="227">
        <v>1</v>
      </c>
      <c r="D202" s="227">
        <v>4</v>
      </c>
      <c r="E202" s="227"/>
      <c r="F202" s="229"/>
      <c r="G202" s="228" t="s">
        <v>159</v>
      </c>
      <c r="H202" s="192">
        <v>169</v>
      </c>
      <c r="I202" s="201">
        <f>I203</f>
        <v>0</v>
      </c>
      <c r="J202" s="246">
        <f>J203</f>
        <v>0</v>
      </c>
      <c r="K202" s="210">
        <f>K203</f>
        <v>0</v>
      </c>
      <c r="L202" s="211">
        <f>L203</f>
        <v>0</v>
      </c>
      <c r="M202"/>
    </row>
    <row r="203" spans="1:13" ht="27.75" hidden="1" customHeight="1">
      <c r="A203" s="212">
        <v>3</v>
      </c>
      <c r="B203" s="213">
        <v>1</v>
      </c>
      <c r="C203" s="213">
        <v>1</v>
      </c>
      <c r="D203" s="213">
        <v>4</v>
      </c>
      <c r="E203" s="213">
        <v>1</v>
      </c>
      <c r="F203" s="215"/>
      <c r="G203" s="228" t="s">
        <v>159</v>
      </c>
      <c r="H203" s="192">
        <v>170</v>
      </c>
      <c r="I203" s="223">
        <f>SUM(I204:I206)</f>
        <v>0</v>
      </c>
      <c r="J203" s="243">
        <f>SUM(J204:J206)</f>
        <v>0</v>
      </c>
      <c r="K203" s="202">
        <f>SUM(K204:K206)</f>
        <v>0</v>
      </c>
      <c r="L203" s="201">
        <f>SUM(L204:L206)</f>
        <v>0</v>
      </c>
      <c r="M203"/>
    </row>
    <row r="204" spans="1:13" ht="24.75" hidden="1" customHeight="1">
      <c r="A204" s="212">
        <v>3</v>
      </c>
      <c r="B204" s="213">
        <v>1</v>
      </c>
      <c r="C204" s="213">
        <v>1</v>
      </c>
      <c r="D204" s="213">
        <v>4</v>
      </c>
      <c r="E204" s="213">
        <v>1</v>
      </c>
      <c r="F204" s="215">
        <v>1</v>
      </c>
      <c r="G204" s="214" t="s">
        <v>158</v>
      </c>
      <c r="H204" s="192">
        <v>171</v>
      </c>
      <c r="I204" s="220">
        <v>0</v>
      </c>
      <c r="J204" s="220">
        <v>0</v>
      </c>
      <c r="K204" s="220">
        <v>0</v>
      </c>
      <c r="L204" s="266">
        <v>0</v>
      </c>
      <c r="M204"/>
    </row>
    <row r="205" spans="1:13" ht="25.5" hidden="1" customHeight="1">
      <c r="A205" s="207">
        <v>3</v>
      </c>
      <c r="B205" s="205">
        <v>1</v>
      </c>
      <c r="C205" s="205">
        <v>1</v>
      </c>
      <c r="D205" s="205">
        <v>4</v>
      </c>
      <c r="E205" s="205">
        <v>1</v>
      </c>
      <c r="F205" s="208">
        <v>2</v>
      </c>
      <c r="G205" s="206" t="s">
        <v>157</v>
      </c>
      <c r="H205" s="192">
        <v>172</v>
      </c>
      <c r="I205" s="218">
        <v>0</v>
      </c>
      <c r="J205" s="218">
        <v>0</v>
      </c>
      <c r="K205" s="219">
        <v>0</v>
      </c>
      <c r="L205" s="220">
        <v>0</v>
      </c>
      <c r="M205"/>
    </row>
    <row r="206" spans="1:13" ht="31.5" hidden="1" customHeight="1">
      <c r="A206" s="212">
        <v>3</v>
      </c>
      <c r="B206" s="213">
        <v>1</v>
      </c>
      <c r="C206" s="213">
        <v>1</v>
      </c>
      <c r="D206" s="213">
        <v>4</v>
      </c>
      <c r="E206" s="213">
        <v>1</v>
      </c>
      <c r="F206" s="215">
        <v>3</v>
      </c>
      <c r="G206" s="214" t="s">
        <v>156</v>
      </c>
      <c r="H206" s="192">
        <v>173</v>
      </c>
      <c r="I206" s="218">
        <v>0</v>
      </c>
      <c r="J206" s="218">
        <v>0</v>
      </c>
      <c r="K206" s="218">
        <v>0</v>
      </c>
      <c r="L206" s="220">
        <v>0</v>
      </c>
      <c r="M206"/>
    </row>
    <row r="207" spans="1:13" ht="25.5" customHeight="1">
      <c r="A207" s="212">
        <v>3</v>
      </c>
      <c r="B207" s="213">
        <v>1</v>
      </c>
      <c r="C207" s="213">
        <v>1</v>
      </c>
      <c r="D207" s="213">
        <v>5</v>
      </c>
      <c r="E207" s="213"/>
      <c r="F207" s="215"/>
      <c r="G207" s="214" t="s">
        <v>155</v>
      </c>
      <c r="H207" s="192">
        <v>174</v>
      </c>
      <c r="I207" s="201">
        <f t="shared" ref="I207:L208" si="18">I208</f>
        <v>54200</v>
      </c>
      <c r="J207" s="243">
        <f t="shared" si="18"/>
        <v>54200</v>
      </c>
      <c r="K207" s="202">
        <f t="shared" si="18"/>
        <v>54188.25</v>
      </c>
      <c r="L207" s="201">
        <f t="shared" si="18"/>
        <v>54188.25</v>
      </c>
      <c r="M207"/>
    </row>
    <row r="208" spans="1:13" ht="26.25" customHeight="1">
      <c r="A208" s="226">
        <v>3</v>
      </c>
      <c r="B208" s="227">
        <v>1</v>
      </c>
      <c r="C208" s="227">
        <v>1</v>
      </c>
      <c r="D208" s="227">
        <v>5</v>
      </c>
      <c r="E208" s="227">
        <v>1</v>
      </c>
      <c r="F208" s="229"/>
      <c r="G208" s="214" t="s">
        <v>155</v>
      </c>
      <c r="H208" s="192">
        <v>175</v>
      </c>
      <c r="I208" s="202">
        <f t="shared" si="18"/>
        <v>54200</v>
      </c>
      <c r="J208" s="202">
        <f t="shared" si="18"/>
        <v>54200</v>
      </c>
      <c r="K208" s="202">
        <f t="shared" si="18"/>
        <v>54188.25</v>
      </c>
      <c r="L208" s="202">
        <f t="shared" si="18"/>
        <v>54188.25</v>
      </c>
      <c r="M208"/>
    </row>
    <row r="209" spans="1:16" ht="27" customHeight="1">
      <c r="A209" s="212">
        <v>3</v>
      </c>
      <c r="B209" s="213">
        <v>1</v>
      </c>
      <c r="C209" s="213">
        <v>1</v>
      </c>
      <c r="D209" s="213">
        <v>5</v>
      </c>
      <c r="E209" s="213">
        <v>1</v>
      </c>
      <c r="F209" s="215">
        <v>1</v>
      </c>
      <c r="G209" s="214" t="s">
        <v>155</v>
      </c>
      <c r="H209" s="192">
        <v>176</v>
      </c>
      <c r="I209" s="218">
        <v>54200</v>
      </c>
      <c r="J209" s="220">
        <v>54200</v>
      </c>
      <c r="K209" s="220">
        <v>54188.25</v>
      </c>
      <c r="L209" s="220">
        <v>54188.25</v>
      </c>
      <c r="M209"/>
    </row>
    <row r="210" spans="1:16" ht="26.25" hidden="1" customHeight="1">
      <c r="A210" s="226">
        <v>3</v>
      </c>
      <c r="B210" s="227">
        <v>1</v>
      </c>
      <c r="C210" s="227">
        <v>2</v>
      </c>
      <c r="D210" s="227"/>
      <c r="E210" s="227"/>
      <c r="F210" s="229"/>
      <c r="G210" s="228" t="s">
        <v>154</v>
      </c>
      <c r="H210" s="192">
        <v>177</v>
      </c>
      <c r="I210" s="201">
        <f t="shared" ref="I210:L211" si="19">I211</f>
        <v>0</v>
      </c>
      <c r="J210" s="246">
        <f t="shared" si="19"/>
        <v>0</v>
      </c>
      <c r="K210" s="210">
        <f t="shared" si="19"/>
        <v>0</v>
      </c>
      <c r="L210" s="211">
        <f t="shared" si="19"/>
        <v>0</v>
      </c>
      <c r="M210"/>
    </row>
    <row r="211" spans="1:16" ht="25.5" hidden="1" customHeight="1">
      <c r="A211" s="212">
        <v>3</v>
      </c>
      <c r="B211" s="213">
        <v>1</v>
      </c>
      <c r="C211" s="213">
        <v>2</v>
      </c>
      <c r="D211" s="213">
        <v>1</v>
      </c>
      <c r="E211" s="213"/>
      <c r="F211" s="215"/>
      <c r="G211" s="228" t="s">
        <v>154</v>
      </c>
      <c r="H211" s="192">
        <v>178</v>
      </c>
      <c r="I211" s="223">
        <f t="shared" si="19"/>
        <v>0</v>
      </c>
      <c r="J211" s="243">
        <f t="shared" si="19"/>
        <v>0</v>
      </c>
      <c r="K211" s="202">
        <f t="shared" si="19"/>
        <v>0</v>
      </c>
      <c r="L211" s="201">
        <f t="shared" si="19"/>
        <v>0</v>
      </c>
      <c r="M211"/>
    </row>
    <row r="212" spans="1:16" ht="26.25" hidden="1" customHeight="1">
      <c r="A212" s="207">
        <v>3</v>
      </c>
      <c r="B212" s="205">
        <v>1</v>
      </c>
      <c r="C212" s="205">
        <v>2</v>
      </c>
      <c r="D212" s="205">
        <v>1</v>
      </c>
      <c r="E212" s="205">
        <v>1</v>
      </c>
      <c r="F212" s="208"/>
      <c r="G212" s="228" t="s">
        <v>154</v>
      </c>
      <c r="H212" s="192">
        <v>179</v>
      </c>
      <c r="I212" s="201">
        <f>SUM(I213:I216)</f>
        <v>0</v>
      </c>
      <c r="J212" s="245">
        <f>SUM(J213:J216)</f>
        <v>0</v>
      </c>
      <c r="K212" s="224">
        <f>SUM(K213:K216)</f>
        <v>0</v>
      </c>
      <c r="L212" s="223">
        <f>SUM(L213:L216)</f>
        <v>0</v>
      </c>
      <c r="M212"/>
    </row>
    <row r="213" spans="1:16" ht="41.25" hidden="1" customHeight="1">
      <c r="A213" s="212">
        <v>3</v>
      </c>
      <c r="B213" s="213">
        <v>1</v>
      </c>
      <c r="C213" s="213">
        <v>2</v>
      </c>
      <c r="D213" s="213">
        <v>1</v>
      </c>
      <c r="E213" s="213">
        <v>1</v>
      </c>
      <c r="F213" s="215">
        <v>2</v>
      </c>
      <c r="G213" s="214" t="s">
        <v>453</v>
      </c>
      <c r="H213" s="192">
        <v>180</v>
      </c>
      <c r="I213" s="220">
        <v>0</v>
      </c>
      <c r="J213" s="220">
        <v>0</v>
      </c>
      <c r="K213" s="220">
        <v>0</v>
      </c>
      <c r="L213" s="220">
        <v>0</v>
      </c>
      <c r="M213"/>
    </row>
    <row r="214" spans="1:16" ht="26.25" hidden="1" customHeight="1">
      <c r="A214" s="212">
        <v>3</v>
      </c>
      <c r="B214" s="213">
        <v>1</v>
      </c>
      <c r="C214" s="213">
        <v>2</v>
      </c>
      <c r="D214" s="212">
        <v>1</v>
      </c>
      <c r="E214" s="213">
        <v>1</v>
      </c>
      <c r="F214" s="215">
        <v>3</v>
      </c>
      <c r="G214" s="214" t="s">
        <v>153</v>
      </c>
      <c r="H214" s="192">
        <v>181</v>
      </c>
      <c r="I214" s="220">
        <v>0</v>
      </c>
      <c r="J214" s="220">
        <v>0</v>
      </c>
      <c r="K214" s="220">
        <v>0</v>
      </c>
      <c r="L214" s="220">
        <v>0</v>
      </c>
      <c r="M214"/>
    </row>
    <row r="215" spans="1:16" ht="27.75" hidden="1" customHeight="1">
      <c r="A215" s="212">
        <v>3</v>
      </c>
      <c r="B215" s="213">
        <v>1</v>
      </c>
      <c r="C215" s="213">
        <v>2</v>
      </c>
      <c r="D215" s="212">
        <v>1</v>
      </c>
      <c r="E215" s="213">
        <v>1</v>
      </c>
      <c r="F215" s="215">
        <v>4</v>
      </c>
      <c r="G215" s="214" t="s">
        <v>152</v>
      </c>
      <c r="H215" s="192">
        <v>182</v>
      </c>
      <c r="I215" s="220">
        <v>0</v>
      </c>
      <c r="J215" s="220">
        <v>0</v>
      </c>
      <c r="K215" s="220">
        <v>0</v>
      </c>
      <c r="L215" s="220">
        <v>0</v>
      </c>
      <c r="M215"/>
    </row>
    <row r="216" spans="1:16" ht="27" hidden="1" customHeight="1">
      <c r="A216" s="226">
        <v>3</v>
      </c>
      <c r="B216" s="235">
        <v>1</v>
      </c>
      <c r="C216" s="235">
        <v>2</v>
      </c>
      <c r="D216" s="234">
        <v>1</v>
      </c>
      <c r="E216" s="235">
        <v>1</v>
      </c>
      <c r="F216" s="236">
        <v>5</v>
      </c>
      <c r="G216" s="237" t="s">
        <v>151</v>
      </c>
      <c r="H216" s="192">
        <v>183</v>
      </c>
      <c r="I216" s="220">
        <v>0</v>
      </c>
      <c r="J216" s="220">
        <v>0</v>
      </c>
      <c r="K216" s="220">
        <v>0</v>
      </c>
      <c r="L216" s="266">
        <v>0</v>
      </c>
      <c r="M216"/>
    </row>
    <row r="217" spans="1:16" ht="29.25" hidden="1" customHeight="1">
      <c r="A217" s="212">
        <v>3</v>
      </c>
      <c r="B217" s="213">
        <v>1</v>
      </c>
      <c r="C217" s="213">
        <v>3</v>
      </c>
      <c r="D217" s="212"/>
      <c r="E217" s="213"/>
      <c r="F217" s="215"/>
      <c r="G217" s="214" t="s">
        <v>150</v>
      </c>
      <c r="H217" s="192">
        <v>184</v>
      </c>
      <c r="I217" s="201">
        <f>SUM(I218+I221)</f>
        <v>0</v>
      </c>
      <c r="J217" s="243">
        <f>SUM(J218+J221)</f>
        <v>0</v>
      </c>
      <c r="K217" s="202">
        <f>SUM(K218+K221)</f>
        <v>0</v>
      </c>
      <c r="L217" s="201">
        <f>SUM(L218+L221)</f>
        <v>0</v>
      </c>
      <c r="M217"/>
    </row>
    <row r="218" spans="1:16" ht="27.75" hidden="1" customHeight="1">
      <c r="A218" s="207">
        <v>3</v>
      </c>
      <c r="B218" s="205">
        <v>1</v>
      </c>
      <c r="C218" s="205">
        <v>3</v>
      </c>
      <c r="D218" s="207">
        <v>1</v>
      </c>
      <c r="E218" s="212"/>
      <c r="F218" s="208"/>
      <c r="G218" s="206" t="s">
        <v>149</v>
      </c>
      <c r="H218" s="192">
        <v>185</v>
      </c>
      <c r="I218" s="223">
        <f t="shared" ref="I218:L219" si="20">I219</f>
        <v>0</v>
      </c>
      <c r="J218" s="245">
        <f t="shared" si="20"/>
        <v>0</v>
      </c>
      <c r="K218" s="224">
        <f t="shared" si="20"/>
        <v>0</v>
      </c>
      <c r="L218" s="223">
        <f t="shared" si="20"/>
        <v>0</v>
      </c>
      <c r="M218"/>
    </row>
    <row r="219" spans="1:16" ht="30.75" hidden="1" customHeight="1">
      <c r="A219" s="212">
        <v>3</v>
      </c>
      <c r="B219" s="213">
        <v>1</v>
      </c>
      <c r="C219" s="213">
        <v>3</v>
      </c>
      <c r="D219" s="212">
        <v>1</v>
      </c>
      <c r="E219" s="212">
        <v>1</v>
      </c>
      <c r="F219" s="215"/>
      <c r="G219" s="206" t="s">
        <v>149</v>
      </c>
      <c r="H219" s="192">
        <v>186</v>
      </c>
      <c r="I219" s="201">
        <f t="shared" si="20"/>
        <v>0</v>
      </c>
      <c r="J219" s="243">
        <f t="shared" si="20"/>
        <v>0</v>
      </c>
      <c r="K219" s="202">
        <f t="shared" si="20"/>
        <v>0</v>
      </c>
      <c r="L219" s="201">
        <f t="shared" si="20"/>
        <v>0</v>
      </c>
      <c r="M219"/>
    </row>
    <row r="220" spans="1:16" ht="27.75" hidden="1" customHeight="1">
      <c r="A220" s="212">
        <v>3</v>
      </c>
      <c r="B220" s="214">
        <v>1</v>
      </c>
      <c r="C220" s="212">
        <v>3</v>
      </c>
      <c r="D220" s="213">
        <v>1</v>
      </c>
      <c r="E220" s="213">
        <v>1</v>
      </c>
      <c r="F220" s="215">
        <v>1</v>
      </c>
      <c r="G220" s="206" t="s">
        <v>149</v>
      </c>
      <c r="H220" s="192">
        <v>187</v>
      </c>
      <c r="I220" s="266">
        <v>0</v>
      </c>
      <c r="J220" s="266">
        <v>0</v>
      </c>
      <c r="K220" s="266">
        <v>0</v>
      </c>
      <c r="L220" s="266">
        <v>0</v>
      </c>
      <c r="M220"/>
    </row>
    <row r="221" spans="1:16" ht="30.75" hidden="1" customHeight="1">
      <c r="A221" s="212">
        <v>3</v>
      </c>
      <c r="B221" s="214">
        <v>1</v>
      </c>
      <c r="C221" s="212">
        <v>3</v>
      </c>
      <c r="D221" s="213">
        <v>2</v>
      </c>
      <c r="E221" s="213"/>
      <c r="F221" s="215"/>
      <c r="G221" s="214" t="s">
        <v>143</v>
      </c>
      <c r="H221" s="192">
        <v>188</v>
      </c>
      <c r="I221" s="201">
        <f>I222</f>
        <v>0</v>
      </c>
      <c r="J221" s="243">
        <f>J222</f>
        <v>0</v>
      </c>
      <c r="K221" s="202">
        <f>K222</f>
        <v>0</v>
      </c>
      <c r="L221" s="201">
        <f>L222</f>
        <v>0</v>
      </c>
      <c r="M221"/>
    </row>
    <row r="222" spans="1:16" ht="27" hidden="1" customHeight="1">
      <c r="A222" s="207">
        <v>3</v>
      </c>
      <c r="B222" s="206">
        <v>1</v>
      </c>
      <c r="C222" s="207">
        <v>3</v>
      </c>
      <c r="D222" s="205">
        <v>2</v>
      </c>
      <c r="E222" s="205">
        <v>1</v>
      </c>
      <c r="F222" s="208"/>
      <c r="G222" s="214" t="s">
        <v>143</v>
      </c>
      <c r="H222" s="192">
        <v>189</v>
      </c>
      <c r="I222" s="201">
        <f t="shared" ref="I222:P222" si="21">SUM(I223:I228)</f>
        <v>0</v>
      </c>
      <c r="J222" s="201">
        <f t="shared" si="21"/>
        <v>0</v>
      </c>
      <c r="K222" s="201">
        <f t="shared" si="21"/>
        <v>0</v>
      </c>
      <c r="L222" s="201">
        <f t="shared" si="21"/>
        <v>0</v>
      </c>
      <c r="M222" s="272">
        <f t="shared" si="21"/>
        <v>0</v>
      </c>
      <c r="N222" s="272">
        <f t="shared" si="21"/>
        <v>0</v>
      </c>
      <c r="O222" s="272">
        <f t="shared" si="21"/>
        <v>0</v>
      </c>
      <c r="P222" s="272">
        <f t="shared" si="21"/>
        <v>0</v>
      </c>
    </row>
    <row r="223" spans="1:16" ht="24.75" hidden="1" customHeight="1">
      <c r="A223" s="212">
        <v>3</v>
      </c>
      <c r="B223" s="214">
        <v>1</v>
      </c>
      <c r="C223" s="212">
        <v>3</v>
      </c>
      <c r="D223" s="213">
        <v>2</v>
      </c>
      <c r="E223" s="213">
        <v>1</v>
      </c>
      <c r="F223" s="215">
        <v>1</v>
      </c>
      <c r="G223" s="214" t="s">
        <v>148</v>
      </c>
      <c r="H223" s="192">
        <v>190</v>
      </c>
      <c r="I223" s="220">
        <v>0</v>
      </c>
      <c r="J223" s="220">
        <v>0</v>
      </c>
      <c r="K223" s="220">
        <v>0</v>
      </c>
      <c r="L223" s="266">
        <v>0</v>
      </c>
      <c r="M223"/>
    </row>
    <row r="224" spans="1:16" ht="26.25" hidden="1" customHeight="1">
      <c r="A224" s="212">
        <v>3</v>
      </c>
      <c r="B224" s="214">
        <v>1</v>
      </c>
      <c r="C224" s="212">
        <v>3</v>
      </c>
      <c r="D224" s="213">
        <v>2</v>
      </c>
      <c r="E224" s="213">
        <v>1</v>
      </c>
      <c r="F224" s="215">
        <v>2</v>
      </c>
      <c r="G224" s="214" t="s">
        <v>147</v>
      </c>
      <c r="H224" s="192">
        <v>191</v>
      </c>
      <c r="I224" s="220">
        <v>0</v>
      </c>
      <c r="J224" s="220">
        <v>0</v>
      </c>
      <c r="K224" s="220">
        <v>0</v>
      </c>
      <c r="L224" s="220">
        <v>0</v>
      </c>
      <c r="M224"/>
    </row>
    <row r="225" spans="1:13" ht="26.25" hidden="1" customHeight="1">
      <c r="A225" s="212">
        <v>3</v>
      </c>
      <c r="B225" s="214">
        <v>1</v>
      </c>
      <c r="C225" s="212">
        <v>3</v>
      </c>
      <c r="D225" s="213">
        <v>2</v>
      </c>
      <c r="E225" s="213">
        <v>1</v>
      </c>
      <c r="F225" s="215">
        <v>3</v>
      </c>
      <c r="G225" s="214" t="s">
        <v>146</v>
      </c>
      <c r="H225" s="192">
        <v>192</v>
      </c>
      <c r="I225" s="220">
        <v>0</v>
      </c>
      <c r="J225" s="220">
        <v>0</v>
      </c>
      <c r="K225" s="220">
        <v>0</v>
      </c>
      <c r="L225" s="220">
        <v>0</v>
      </c>
      <c r="M225"/>
    </row>
    <row r="226" spans="1:13" ht="27.75" hidden="1" customHeight="1">
      <c r="A226" s="212">
        <v>3</v>
      </c>
      <c r="B226" s="214">
        <v>1</v>
      </c>
      <c r="C226" s="212">
        <v>3</v>
      </c>
      <c r="D226" s="213">
        <v>2</v>
      </c>
      <c r="E226" s="213">
        <v>1</v>
      </c>
      <c r="F226" s="215">
        <v>4</v>
      </c>
      <c r="G226" s="214" t="s">
        <v>145</v>
      </c>
      <c r="H226" s="192">
        <v>193</v>
      </c>
      <c r="I226" s="220">
        <v>0</v>
      </c>
      <c r="J226" s="220">
        <v>0</v>
      </c>
      <c r="K226" s="220">
        <v>0</v>
      </c>
      <c r="L226" s="266">
        <v>0</v>
      </c>
      <c r="M226"/>
    </row>
    <row r="227" spans="1:13" ht="29.25" hidden="1" customHeight="1">
      <c r="A227" s="212">
        <v>3</v>
      </c>
      <c r="B227" s="214">
        <v>1</v>
      </c>
      <c r="C227" s="212">
        <v>3</v>
      </c>
      <c r="D227" s="213">
        <v>2</v>
      </c>
      <c r="E227" s="213">
        <v>1</v>
      </c>
      <c r="F227" s="215">
        <v>5</v>
      </c>
      <c r="G227" s="206" t="s">
        <v>144</v>
      </c>
      <c r="H227" s="192">
        <v>194</v>
      </c>
      <c r="I227" s="220">
        <v>0</v>
      </c>
      <c r="J227" s="220">
        <v>0</v>
      </c>
      <c r="K227" s="220">
        <v>0</v>
      </c>
      <c r="L227" s="220">
        <v>0</v>
      </c>
      <c r="M227"/>
    </row>
    <row r="228" spans="1:13" ht="25.5" hidden="1" customHeight="1">
      <c r="A228" s="212">
        <v>3</v>
      </c>
      <c r="B228" s="214">
        <v>1</v>
      </c>
      <c r="C228" s="212">
        <v>3</v>
      </c>
      <c r="D228" s="213">
        <v>2</v>
      </c>
      <c r="E228" s="213">
        <v>1</v>
      </c>
      <c r="F228" s="215">
        <v>6</v>
      </c>
      <c r="G228" s="206" t="s">
        <v>143</v>
      </c>
      <c r="H228" s="192">
        <v>195</v>
      </c>
      <c r="I228" s="220">
        <v>0</v>
      </c>
      <c r="J228" s="220">
        <v>0</v>
      </c>
      <c r="K228" s="220">
        <v>0</v>
      </c>
      <c r="L228" s="266">
        <v>0</v>
      </c>
      <c r="M228"/>
    </row>
    <row r="229" spans="1:13" ht="27" hidden="1" customHeight="1">
      <c r="A229" s="207">
        <v>3</v>
      </c>
      <c r="B229" s="205">
        <v>1</v>
      </c>
      <c r="C229" s="205">
        <v>4</v>
      </c>
      <c r="D229" s="205"/>
      <c r="E229" s="205"/>
      <c r="F229" s="208"/>
      <c r="G229" s="206" t="s">
        <v>142</v>
      </c>
      <c r="H229" s="192">
        <v>196</v>
      </c>
      <c r="I229" s="223">
        <f t="shared" ref="I229:L231" si="22">I230</f>
        <v>0</v>
      </c>
      <c r="J229" s="245">
        <f t="shared" si="22"/>
        <v>0</v>
      </c>
      <c r="K229" s="224">
        <f t="shared" si="22"/>
        <v>0</v>
      </c>
      <c r="L229" s="224">
        <f t="shared" si="22"/>
        <v>0</v>
      </c>
      <c r="M229"/>
    </row>
    <row r="230" spans="1:13" ht="27" hidden="1" customHeight="1">
      <c r="A230" s="226">
        <v>3</v>
      </c>
      <c r="B230" s="235">
        <v>1</v>
      </c>
      <c r="C230" s="235">
        <v>4</v>
      </c>
      <c r="D230" s="235">
        <v>1</v>
      </c>
      <c r="E230" s="235"/>
      <c r="F230" s="236"/>
      <c r="G230" s="206" t="s">
        <v>142</v>
      </c>
      <c r="H230" s="192">
        <v>197</v>
      </c>
      <c r="I230" s="230">
        <f t="shared" si="22"/>
        <v>0</v>
      </c>
      <c r="J230" s="257">
        <f t="shared" si="22"/>
        <v>0</v>
      </c>
      <c r="K230" s="231">
        <f t="shared" si="22"/>
        <v>0</v>
      </c>
      <c r="L230" s="231">
        <f t="shared" si="22"/>
        <v>0</v>
      </c>
      <c r="M230"/>
    </row>
    <row r="231" spans="1:13" ht="27.75" hidden="1" customHeight="1">
      <c r="A231" s="212">
        <v>3</v>
      </c>
      <c r="B231" s="213">
        <v>1</v>
      </c>
      <c r="C231" s="213">
        <v>4</v>
      </c>
      <c r="D231" s="213">
        <v>1</v>
      </c>
      <c r="E231" s="213">
        <v>1</v>
      </c>
      <c r="F231" s="215"/>
      <c r="G231" s="206" t="s">
        <v>141</v>
      </c>
      <c r="H231" s="192">
        <v>198</v>
      </c>
      <c r="I231" s="201">
        <f t="shared" si="22"/>
        <v>0</v>
      </c>
      <c r="J231" s="243">
        <f t="shared" si="22"/>
        <v>0</v>
      </c>
      <c r="K231" s="202">
        <f t="shared" si="22"/>
        <v>0</v>
      </c>
      <c r="L231" s="202">
        <f t="shared" si="22"/>
        <v>0</v>
      </c>
      <c r="M231"/>
    </row>
    <row r="232" spans="1:13" ht="27" hidden="1" customHeight="1">
      <c r="A232" s="216">
        <v>3</v>
      </c>
      <c r="B232" s="212">
        <v>1</v>
      </c>
      <c r="C232" s="213">
        <v>4</v>
      </c>
      <c r="D232" s="213">
        <v>1</v>
      </c>
      <c r="E232" s="213">
        <v>1</v>
      </c>
      <c r="F232" s="215">
        <v>1</v>
      </c>
      <c r="G232" s="206" t="s">
        <v>141</v>
      </c>
      <c r="H232" s="192">
        <v>199</v>
      </c>
      <c r="I232" s="220">
        <v>0</v>
      </c>
      <c r="J232" s="220">
        <v>0</v>
      </c>
      <c r="K232" s="220">
        <v>0</v>
      </c>
      <c r="L232" s="220">
        <v>0</v>
      </c>
      <c r="M232"/>
    </row>
    <row r="233" spans="1:13" ht="26.25" hidden="1" customHeight="1">
      <c r="A233" s="216">
        <v>3</v>
      </c>
      <c r="B233" s="213">
        <v>1</v>
      </c>
      <c r="C233" s="213">
        <v>5</v>
      </c>
      <c r="D233" s="213"/>
      <c r="E233" s="213"/>
      <c r="F233" s="215"/>
      <c r="G233" s="214" t="s">
        <v>454</v>
      </c>
      <c r="H233" s="192">
        <v>200</v>
      </c>
      <c r="I233" s="201">
        <f t="shared" ref="I233:L234" si="23">I234</f>
        <v>0</v>
      </c>
      <c r="J233" s="201">
        <f t="shared" si="23"/>
        <v>0</v>
      </c>
      <c r="K233" s="201">
        <f t="shared" si="23"/>
        <v>0</v>
      </c>
      <c r="L233" s="201">
        <f t="shared" si="23"/>
        <v>0</v>
      </c>
      <c r="M233"/>
    </row>
    <row r="234" spans="1:13" ht="30" hidden="1" customHeight="1">
      <c r="A234" s="216">
        <v>3</v>
      </c>
      <c r="B234" s="213">
        <v>1</v>
      </c>
      <c r="C234" s="213">
        <v>5</v>
      </c>
      <c r="D234" s="213">
        <v>1</v>
      </c>
      <c r="E234" s="213"/>
      <c r="F234" s="215"/>
      <c r="G234" s="214" t="s">
        <v>454</v>
      </c>
      <c r="H234" s="192">
        <v>201</v>
      </c>
      <c r="I234" s="201">
        <f t="shared" si="23"/>
        <v>0</v>
      </c>
      <c r="J234" s="201">
        <f t="shared" si="23"/>
        <v>0</v>
      </c>
      <c r="K234" s="201">
        <f t="shared" si="23"/>
        <v>0</v>
      </c>
      <c r="L234" s="201">
        <f t="shared" si="23"/>
        <v>0</v>
      </c>
      <c r="M234"/>
    </row>
    <row r="235" spans="1:13" ht="27" hidden="1" customHeight="1">
      <c r="A235" s="216">
        <v>3</v>
      </c>
      <c r="B235" s="213">
        <v>1</v>
      </c>
      <c r="C235" s="213">
        <v>5</v>
      </c>
      <c r="D235" s="213">
        <v>1</v>
      </c>
      <c r="E235" s="213">
        <v>1</v>
      </c>
      <c r="F235" s="215"/>
      <c r="G235" s="214" t="s">
        <v>454</v>
      </c>
      <c r="H235" s="192">
        <v>202</v>
      </c>
      <c r="I235" s="201">
        <f>SUM(I236:I238)</f>
        <v>0</v>
      </c>
      <c r="J235" s="201">
        <f>SUM(J236:J238)</f>
        <v>0</v>
      </c>
      <c r="K235" s="201">
        <f>SUM(K236:K238)</f>
        <v>0</v>
      </c>
      <c r="L235" s="201">
        <f>SUM(L236:L238)</f>
        <v>0</v>
      </c>
      <c r="M235"/>
    </row>
    <row r="236" spans="1:13" ht="31.5" hidden="1" customHeight="1">
      <c r="A236" s="216">
        <v>3</v>
      </c>
      <c r="B236" s="213">
        <v>1</v>
      </c>
      <c r="C236" s="213">
        <v>5</v>
      </c>
      <c r="D236" s="213">
        <v>1</v>
      </c>
      <c r="E236" s="213">
        <v>1</v>
      </c>
      <c r="F236" s="215">
        <v>1</v>
      </c>
      <c r="G236" s="273" t="s">
        <v>140</v>
      </c>
      <c r="H236" s="192">
        <v>203</v>
      </c>
      <c r="I236" s="220">
        <v>0</v>
      </c>
      <c r="J236" s="220">
        <v>0</v>
      </c>
      <c r="K236" s="220">
        <v>0</v>
      </c>
      <c r="L236" s="220">
        <v>0</v>
      </c>
      <c r="M236"/>
    </row>
    <row r="237" spans="1:13" ht="25.5" hidden="1" customHeight="1">
      <c r="A237" s="216">
        <v>3</v>
      </c>
      <c r="B237" s="213">
        <v>1</v>
      </c>
      <c r="C237" s="213">
        <v>5</v>
      </c>
      <c r="D237" s="213">
        <v>1</v>
      </c>
      <c r="E237" s="213">
        <v>1</v>
      </c>
      <c r="F237" s="215">
        <v>2</v>
      </c>
      <c r="G237" s="273" t="s">
        <v>139</v>
      </c>
      <c r="H237" s="192">
        <v>204</v>
      </c>
      <c r="I237" s="220">
        <v>0</v>
      </c>
      <c r="J237" s="220">
        <v>0</v>
      </c>
      <c r="K237" s="220">
        <v>0</v>
      </c>
      <c r="L237" s="220">
        <v>0</v>
      </c>
      <c r="M237"/>
    </row>
    <row r="238" spans="1:13" ht="28.5" hidden="1" customHeight="1">
      <c r="A238" s="216">
        <v>3</v>
      </c>
      <c r="B238" s="213">
        <v>1</v>
      </c>
      <c r="C238" s="213">
        <v>5</v>
      </c>
      <c r="D238" s="213">
        <v>1</v>
      </c>
      <c r="E238" s="213">
        <v>1</v>
      </c>
      <c r="F238" s="215">
        <v>3</v>
      </c>
      <c r="G238" s="273" t="s">
        <v>138</v>
      </c>
      <c r="H238" s="192">
        <v>205</v>
      </c>
      <c r="I238" s="220">
        <v>0</v>
      </c>
      <c r="J238" s="220">
        <v>0</v>
      </c>
      <c r="K238" s="220">
        <v>0</v>
      </c>
      <c r="L238" s="220">
        <v>0</v>
      </c>
      <c r="M238"/>
    </row>
    <row r="239" spans="1:13" ht="41.25" hidden="1" customHeight="1">
      <c r="A239" s="197">
        <v>3</v>
      </c>
      <c r="B239" s="198">
        <v>2</v>
      </c>
      <c r="C239" s="198"/>
      <c r="D239" s="198"/>
      <c r="E239" s="198"/>
      <c r="F239" s="200"/>
      <c r="G239" s="199" t="s">
        <v>137</v>
      </c>
      <c r="H239" s="192">
        <v>206</v>
      </c>
      <c r="I239" s="201">
        <f>SUM(I240+I272)</f>
        <v>0</v>
      </c>
      <c r="J239" s="243">
        <f>SUM(J240+J272)</f>
        <v>0</v>
      </c>
      <c r="K239" s="202">
        <f>SUM(K240+K272)</f>
        <v>0</v>
      </c>
      <c r="L239" s="202">
        <f>SUM(L240+L272)</f>
        <v>0</v>
      </c>
      <c r="M239"/>
    </row>
    <row r="240" spans="1:13" ht="26.25" hidden="1" customHeight="1">
      <c r="A240" s="226">
        <v>3</v>
      </c>
      <c r="B240" s="234">
        <v>2</v>
      </c>
      <c r="C240" s="235">
        <v>1</v>
      </c>
      <c r="D240" s="235"/>
      <c r="E240" s="235"/>
      <c r="F240" s="236"/>
      <c r="G240" s="237" t="s">
        <v>136</v>
      </c>
      <c r="H240" s="192">
        <v>207</v>
      </c>
      <c r="I240" s="230">
        <f>SUM(I241+I250+I254+I258+I262+I265+I268)</f>
        <v>0</v>
      </c>
      <c r="J240" s="257">
        <f>SUM(J241+J250+J254+J258+J262+J265+J268)</f>
        <v>0</v>
      </c>
      <c r="K240" s="231">
        <f>SUM(K241+K250+K254+K258+K262+K265+K268)</f>
        <v>0</v>
      </c>
      <c r="L240" s="231">
        <f>SUM(L241+L250+L254+L258+L262+L265+L268)</f>
        <v>0</v>
      </c>
      <c r="M240"/>
    </row>
    <row r="241" spans="1:13" ht="30" hidden="1" customHeight="1">
      <c r="A241" s="212">
        <v>3</v>
      </c>
      <c r="B241" s="213">
        <v>2</v>
      </c>
      <c r="C241" s="213">
        <v>1</v>
      </c>
      <c r="D241" s="213">
        <v>1</v>
      </c>
      <c r="E241" s="213"/>
      <c r="F241" s="215"/>
      <c r="G241" s="214" t="s">
        <v>103</v>
      </c>
      <c r="H241" s="192">
        <v>208</v>
      </c>
      <c r="I241" s="230">
        <f>I242</f>
        <v>0</v>
      </c>
      <c r="J241" s="230">
        <f>J242</f>
        <v>0</v>
      </c>
      <c r="K241" s="230">
        <f>K242</f>
        <v>0</v>
      </c>
      <c r="L241" s="230">
        <f>L242</f>
        <v>0</v>
      </c>
      <c r="M241"/>
    </row>
    <row r="242" spans="1:13" ht="27" hidden="1" customHeight="1">
      <c r="A242" s="212">
        <v>3</v>
      </c>
      <c r="B242" s="212">
        <v>2</v>
      </c>
      <c r="C242" s="213">
        <v>1</v>
      </c>
      <c r="D242" s="213">
        <v>1</v>
      </c>
      <c r="E242" s="213">
        <v>1</v>
      </c>
      <c r="F242" s="215"/>
      <c r="G242" s="214" t="s">
        <v>102</v>
      </c>
      <c r="H242" s="192">
        <v>209</v>
      </c>
      <c r="I242" s="201">
        <f>SUM(I243:I243)</f>
        <v>0</v>
      </c>
      <c r="J242" s="243">
        <f>SUM(J243:J243)</f>
        <v>0</v>
      </c>
      <c r="K242" s="202">
        <f>SUM(K243:K243)</f>
        <v>0</v>
      </c>
      <c r="L242" s="202">
        <f>SUM(L243:L243)</f>
        <v>0</v>
      </c>
      <c r="M242"/>
    </row>
    <row r="243" spans="1:13" ht="25.5" hidden="1" customHeight="1">
      <c r="A243" s="226">
        <v>3</v>
      </c>
      <c r="B243" s="226">
        <v>2</v>
      </c>
      <c r="C243" s="235">
        <v>1</v>
      </c>
      <c r="D243" s="235">
        <v>1</v>
      </c>
      <c r="E243" s="235">
        <v>1</v>
      </c>
      <c r="F243" s="236">
        <v>1</v>
      </c>
      <c r="G243" s="237" t="s">
        <v>102</v>
      </c>
      <c r="H243" s="192">
        <v>210</v>
      </c>
      <c r="I243" s="220">
        <v>0</v>
      </c>
      <c r="J243" s="220">
        <v>0</v>
      </c>
      <c r="K243" s="220">
        <v>0</v>
      </c>
      <c r="L243" s="220">
        <v>0</v>
      </c>
      <c r="M243"/>
    </row>
    <row r="244" spans="1:13" ht="25.5" hidden="1" customHeight="1">
      <c r="A244" s="226">
        <v>3</v>
      </c>
      <c r="B244" s="235">
        <v>2</v>
      </c>
      <c r="C244" s="235">
        <v>1</v>
      </c>
      <c r="D244" s="235">
        <v>1</v>
      </c>
      <c r="E244" s="235">
        <v>2</v>
      </c>
      <c r="F244" s="236"/>
      <c r="G244" s="237" t="s">
        <v>135</v>
      </c>
      <c r="H244" s="192">
        <v>211</v>
      </c>
      <c r="I244" s="201">
        <f>SUM(I245:I246)</f>
        <v>0</v>
      </c>
      <c r="J244" s="201">
        <f>SUM(J245:J246)</f>
        <v>0</v>
      </c>
      <c r="K244" s="201">
        <f>SUM(K245:K246)</f>
        <v>0</v>
      </c>
      <c r="L244" s="201">
        <f>SUM(L245:L246)</f>
        <v>0</v>
      </c>
      <c r="M244"/>
    </row>
    <row r="245" spans="1:13" ht="24.75" hidden="1" customHeight="1">
      <c r="A245" s="226">
        <v>3</v>
      </c>
      <c r="B245" s="235">
        <v>2</v>
      </c>
      <c r="C245" s="235">
        <v>1</v>
      </c>
      <c r="D245" s="235">
        <v>1</v>
      </c>
      <c r="E245" s="235">
        <v>2</v>
      </c>
      <c r="F245" s="236">
        <v>1</v>
      </c>
      <c r="G245" s="237" t="s">
        <v>100</v>
      </c>
      <c r="H245" s="192">
        <v>212</v>
      </c>
      <c r="I245" s="220">
        <v>0</v>
      </c>
      <c r="J245" s="220">
        <v>0</v>
      </c>
      <c r="K245" s="220">
        <v>0</v>
      </c>
      <c r="L245" s="220">
        <v>0</v>
      </c>
      <c r="M245"/>
    </row>
    <row r="246" spans="1:13" ht="25.5" hidden="1" customHeight="1">
      <c r="A246" s="226">
        <v>3</v>
      </c>
      <c r="B246" s="235">
        <v>2</v>
      </c>
      <c r="C246" s="235">
        <v>1</v>
      </c>
      <c r="D246" s="235">
        <v>1</v>
      </c>
      <c r="E246" s="235">
        <v>2</v>
      </c>
      <c r="F246" s="236">
        <v>2</v>
      </c>
      <c r="G246" s="237" t="s">
        <v>99</v>
      </c>
      <c r="H246" s="192">
        <v>213</v>
      </c>
      <c r="I246" s="220">
        <v>0</v>
      </c>
      <c r="J246" s="220">
        <v>0</v>
      </c>
      <c r="K246" s="220">
        <v>0</v>
      </c>
      <c r="L246" s="220">
        <v>0</v>
      </c>
      <c r="M246"/>
    </row>
    <row r="247" spans="1:13" ht="25.5" hidden="1" customHeight="1">
      <c r="A247" s="226">
        <v>3</v>
      </c>
      <c r="B247" s="235">
        <v>2</v>
      </c>
      <c r="C247" s="235">
        <v>1</v>
      </c>
      <c r="D247" s="235">
        <v>1</v>
      </c>
      <c r="E247" s="235">
        <v>3</v>
      </c>
      <c r="F247" s="274"/>
      <c r="G247" s="237" t="s">
        <v>98</v>
      </c>
      <c r="H247" s="192">
        <v>214</v>
      </c>
      <c r="I247" s="201">
        <f>SUM(I248:I249)</f>
        <v>0</v>
      </c>
      <c r="J247" s="201">
        <f>SUM(J248:J249)</f>
        <v>0</v>
      </c>
      <c r="K247" s="201">
        <f>SUM(K248:K249)</f>
        <v>0</v>
      </c>
      <c r="L247" s="201">
        <f>SUM(L248:L249)</f>
        <v>0</v>
      </c>
      <c r="M247"/>
    </row>
    <row r="248" spans="1:13" ht="29.25" hidden="1" customHeight="1">
      <c r="A248" s="226">
        <v>3</v>
      </c>
      <c r="B248" s="235">
        <v>2</v>
      </c>
      <c r="C248" s="235">
        <v>1</v>
      </c>
      <c r="D248" s="235">
        <v>1</v>
      </c>
      <c r="E248" s="235">
        <v>3</v>
      </c>
      <c r="F248" s="236">
        <v>1</v>
      </c>
      <c r="G248" s="237" t="s">
        <v>97</v>
      </c>
      <c r="H248" s="192">
        <v>215</v>
      </c>
      <c r="I248" s="220">
        <v>0</v>
      </c>
      <c r="J248" s="220">
        <v>0</v>
      </c>
      <c r="K248" s="220">
        <v>0</v>
      </c>
      <c r="L248" s="220">
        <v>0</v>
      </c>
      <c r="M248"/>
    </row>
    <row r="249" spans="1:13" ht="25.5" hidden="1" customHeight="1">
      <c r="A249" s="226">
        <v>3</v>
      </c>
      <c r="B249" s="235">
        <v>2</v>
      </c>
      <c r="C249" s="235">
        <v>1</v>
      </c>
      <c r="D249" s="235">
        <v>1</v>
      </c>
      <c r="E249" s="235">
        <v>3</v>
      </c>
      <c r="F249" s="236">
        <v>2</v>
      </c>
      <c r="G249" s="237" t="s">
        <v>134</v>
      </c>
      <c r="H249" s="192">
        <v>216</v>
      </c>
      <c r="I249" s="220">
        <v>0</v>
      </c>
      <c r="J249" s="220">
        <v>0</v>
      </c>
      <c r="K249" s="220">
        <v>0</v>
      </c>
      <c r="L249" s="220">
        <v>0</v>
      </c>
      <c r="M249"/>
    </row>
    <row r="250" spans="1:13" ht="27" hidden="1" customHeight="1">
      <c r="A250" s="212">
        <v>3</v>
      </c>
      <c r="B250" s="213">
        <v>2</v>
      </c>
      <c r="C250" s="213">
        <v>1</v>
      </c>
      <c r="D250" s="213">
        <v>2</v>
      </c>
      <c r="E250" s="213"/>
      <c r="F250" s="215"/>
      <c r="G250" s="214" t="s">
        <v>133</v>
      </c>
      <c r="H250" s="192">
        <v>217</v>
      </c>
      <c r="I250" s="201">
        <f>I251</f>
        <v>0</v>
      </c>
      <c r="J250" s="201">
        <f>J251</f>
        <v>0</v>
      </c>
      <c r="K250" s="201">
        <f>K251</f>
        <v>0</v>
      </c>
      <c r="L250" s="201">
        <f>L251</f>
        <v>0</v>
      </c>
      <c r="M250"/>
    </row>
    <row r="251" spans="1:13" ht="27.75" hidden="1" customHeight="1">
      <c r="A251" s="212">
        <v>3</v>
      </c>
      <c r="B251" s="213">
        <v>2</v>
      </c>
      <c r="C251" s="213">
        <v>1</v>
      </c>
      <c r="D251" s="213">
        <v>2</v>
      </c>
      <c r="E251" s="213">
        <v>1</v>
      </c>
      <c r="F251" s="215"/>
      <c r="G251" s="214" t="s">
        <v>133</v>
      </c>
      <c r="H251" s="192">
        <v>218</v>
      </c>
      <c r="I251" s="201">
        <f>SUM(I252:I253)</f>
        <v>0</v>
      </c>
      <c r="J251" s="243">
        <f>SUM(J252:J253)</f>
        <v>0</v>
      </c>
      <c r="K251" s="202">
        <f>SUM(K252:K253)</f>
        <v>0</v>
      </c>
      <c r="L251" s="202">
        <f>SUM(L252:L253)</f>
        <v>0</v>
      </c>
      <c r="M251"/>
    </row>
    <row r="252" spans="1:13" ht="27" hidden="1" customHeight="1">
      <c r="A252" s="226">
        <v>3</v>
      </c>
      <c r="B252" s="234">
        <v>2</v>
      </c>
      <c r="C252" s="235">
        <v>1</v>
      </c>
      <c r="D252" s="235">
        <v>2</v>
      </c>
      <c r="E252" s="235">
        <v>1</v>
      </c>
      <c r="F252" s="236">
        <v>1</v>
      </c>
      <c r="G252" s="237" t="s">
        <v>132</v>
      </c>
      <c r="H252" s="192">
        <v>219</v>
      </c>
      <c r="I252" s="220">
        <v>0</v>
      </c>
      <c r="J252" s="220">
        <v>0</v>
      </c>
      <c r="K252" s="220">
        <v>0</v>
      </c>
      <c r="L252" s="220">
        <v>0</v>
      </c>
      <c r="M252"/>
    </row>
    <row r="253" spans="1:13" ht="25.5" hidden="1" customHeight="1">
      <c r="A253" s="212">
        <v>3</v>
      </c>
      <c r="B253" s="213">
        <v>2</v>
      </c>
      <c r="C253" s="213">
        <v>1</v>
      </c>
      <c r="D253" s="213">
        <v>2</v>
      </c>
      <c r="E253" s="213">
        <v>1</v>
      </c>
      <c r="F253" s="215">
        <v>2</v>
      </c>
      <c r="G253" s="214" t="s">
        <v>131</v>
      </c>
      <c r="H253" s="192">
        <v>220</v>
      </c>
      <c r="I253" s="220">
        <v>0</v>
      </c>
      <c r="J253" s="220">
        <v>0</v>
      </c>
      <c r="K253" s="220">
        <v>0</v>
      </c>
      <c r="L253" s="220">
        <v>0</v>
      </c>
      <c r="M253"/>
    </row>
    <row r="254" spans="1:13" ht="26.25" hidden="1" customHeight="1">
      <c r="A254" s="207">
        <v>3</v>
      </c>
      <c r="B254" s="205">
        <v>2</v>
      </c>
      <c r="C254" s="205">
        <v>1</v>
      </c>
      <c r="D254" s="205">
        <v>3</v>
      </c>
      <c r="E254" s="205"/>
      <c r="F254" s="208"/>
      <c r="G254" s="206" t="s">
        <v>130</v>
      </c>
      <c r="H254" s="192">
        <v>221</v>
      </c>
      <c r="I254" s="223">
        <f>I255</f>
        <v>0</v>
      </c>
      <c r="J254" s="245">
        <f>J255</f>
        <v>0</v>
      </c>
      <c r="K254" s="224">
        <f>K255</f>
        <v>0</v>
      </c>
      <c r="L254" s="224">
        <f>L255</f>
        <v>0</v>
      </c>
      <c r="M254"/>
    </row>
    <row r="255" spans="1:13" ht="29.25" hidden="1" customHeight="1">
      <c r="A255" s="212">
        <v>3</v>
      </c>
      <c r="B255" s="213">
        <v>2</v>
      </c>
      <c r="C255" s="213">
        <v>1</v>
      </c>
      <c r="D255" s="213">
        <v>3</v>
      </c>
      <c r="E255" s="213">
        <v>1</v>
      </c>
      <c r="F255" s="215"/>
      <c r="G255" s="206" t="s">
        <v>130</v>
      </c>
      <c r="H255" s="192">
        <v>222</v>
      </c>
      <c r="I255" s="201">
        <f>I256+I257</f>
        <v>0</v>
      </c>
      <c r="J255" s="201">
        <f>J256+J257</f>
        <v>0</v>
      </c>
      <c r="K255" s="201">
        <f>K256+K257</f>
        <v>0</v>
      </c>
      <c r="L255" s="201">
        <f>L256+L257</f>
        <v>0</v>
      </c>
      <c r="M255"/>
    </row>
    <row r="256" spans="1:13" ht="30" hidden="1" customHeight="1">
      <c r="A256" s="212">
        <v>3</v>
      </c>
      <c r="B256" s="213">
        <v>2</v>
      </c>
      <c r="C256" s="213">
        <v>1</v>
      </c>
      <c r="D256" s="213">
        <v>3</v>
      </c>
      <c r="E256" s="213">
        <v>1</v>
      </c>
      <c r="F256" s="215">
        <v>1</v>
      </c>
      <c r="G256" s="214" t="s">
        <v>129</v>
      </c>
      <c r="H256" s="192">
        <v>223</v>
      </c>
      <c r="I256" s="220">
        <v>0</v>
      </c>
      <c r="J256" s="220">
        <v>0</v>
      </c>
      <c r="K256" s="220">
        <v>0</v>
      </c>
      <c r="L256" s="220">
        <v>0</v>
      </c>
      <c r="M256"/>
    </row>
    <row r="257" spans="1:13" ht="27.75" hidden="1" customHeight="1">
      <c r="A257" s="212">
        <v>3</v>
      </c>
      <c r="B257" s="213">
        <v>2</v>
      </c>
      <c r="C257" s="213">
        <v>1</v>
      </c>
      <c r="D257" s="213">
        <v>3</v>
      </c>
      <c r="E257" s="213">
        <v>1</v>
      </c>
      <c r="F257" s="215">
        <v>2</v>
      </c>
      <c r="G257" s="214" t="s">
        <v>128</v>
      </c>
      <c r="H257" s="192">
        <v>224</v>
      </c>
      <c r="I257" s="266">
        <v>0</v>
      </c>
      <c r="J257" s="263">
        <v>0</v>
      </c>
      <c r="K257" s="266">
        <v>0</v>
      </c>
      <c r="L257" s="266">
        <v>0</v>
      </c>
      <c r="M257"/>
    </row>
    <row r="258" spans="1:13" ht="26.25" hidden="1" customHeight="1">
      <c r="A258" s="212">
        <v>3</v>
      </c>
      <c r="B258" s="213">
        <v>2</v>
      </c>
      <c r="C258" s="213">
        <v>1</v>
      </c>
      <c r="D258" s="213">
        <v>4</v>
      </c>
      <c r="E258" s="213"/>
      <c r="F258" s="215"/>
      <c r="G258" s="214" t="s">
        <v>127</v>
      </c>
      <c r="H258" s="192">
        <v>225</v>
      </c>
      <c r="I258" s="201">
        <f>I259</f>
        <v>0</v>
      </c>
      <c r="J258" s="202">
        <f>J259</f>
        <v>0</v>
      </c>
      <c r="K258" s="201">
        <f>K259</f>
        <v>0</v>
      </c>
      <c r="L258" s="202">
        <f>L259</f>
        <v>0</v>
      </c>
      <c r="M258"/>
    </row>
    <row r="259" spans="1:13" ht="27.75" hidden="1" customHeight="1">
      <c r="A259" s="207">
        <v>3</v>
      </c>
      <c r="B259" s="205">
        <v>2</v>
      </c>
      <c r="C259" s="205">
        <v>1</v>
      </c>
      <c r="D259" s="205">
        <v>4</v>
      </c>
      <c r="E259" s="205">
        <v>1</v>
      </c>
      <c r="F259" s="208"/>
      <c r="G259" s="206" t="s">
        <v>127</v>
      </c>
      <c r="H259" s="192">
        <v>226</v>
      </c>
      <c r="I259" s="223">
        <f>SUM(I260:I261)</f>
        <v>0</v>
      </c>
      <c r="J259" s="245">
        <f>SUM(J260:J261)</f>
        <v>0</v>
      </c>
      <c r="K259" s="224">
        <f>SUM(K260:K261)</f>
        <v>0</v>
      </c>
      <c r="L259" s="224">
        <f>SUM(L260:L261)</f>
        <v>0</v>
      </c>
      <c r="M259"/>
    </row>
    <row r="260" spans="1:13" ht="25.5" hidden="1" customHeight="1">
      <c r="A260" s="212">
        <v>3</v>
      </c>
      <c r="B260" s="213">
        <v>2</v>
      </c>
      <c r="C260" s="213">
        <v>1</v>
      </c>
      <c r="D260" s="213">
        <v>4</v>
      </c>
      <c r="E260" s="213">
        <v>1</v>
      </c>
      <c r="F260" s="215">
        <v>1</v>
      </c>
      <c r="G260" s="214" t="s">
        <v>126</v>
      </c>
      <c r="H260" s="192">
        <v>227</v>
      </c>
      <c r="I260" s="220">
        <v>0</v>
      </c>
      <c r="J260" s="220">
        <v>0</v>
      </c>
      <c r="K260" s="220">
        <v>0</v>
      </c>
      <c r="L260" s="220">
        <v>0</v>
      </c>
      <c r="M260"/>
    </row>
    <row r="261" spans="1:13" ht="27.75" hidden="1" customHeight="1">
      <c r="A261" s="212">
        <v>3</v>
      </c>
      <c r="B261" s="213">
        <v>2</v>
      </c>
      <c r="C261" s="213">
        <v>1</v>
      </c>
      <c r="D261" s="213">
        <v>4</v>
      </c>
      <c r="E261" s="213">
        <v>1</v>
      </c>
      <c r="F261" s="215">
        <v>2</v>
      </c>
      <c r="G261" s="214" t="s">
        <v>125</v>
      </c>
      <c r="H261" s="192">
        <v>228</v>
      </c>
      <c r="I261" s="220">
        <v>0</v>
      </c>
      <c r="J261" s="220">
        <v>0</v>
      </c>
      <c r="K261" s="220">
        <v>0</v>
      </c>
      <c r="L261" s="220">
        <v>0</v>
      </c>
      <c r="M261"/>
    </row>
    <row r="262" spans="1:13" hidden="1">
      <c r="A262" s="212">
        <v>3</v>
      </c>
      <c r="B262" s="213">
        <v>2</v>
      </c>
      <c r="C262" s="213">
        <v>1</v>
      </c>
      <c r="D262" s="213">
        <v>5</v>
      </c>
      <c r="E262" s="213"/>
      <c r="F262" s="215"/>
      <c r="G262" s="214" t="s">
        <v>124</v>
      </c>
      <c r="H262" s="192">
        <v>229</v>
      </c>
      <c r="I262" s="201">
        <f t="shared" ref="I262:L263" si="24">I263</f>
        <v>0</v>
      </c>
      <c r="J262" s="243">
        <f t="shared" si="24"/>
        <v>0</v>
      </c>
      <c r="K262" s="202">
        <f t="shared" si="24"/>
        <v>0</v>
      </c>
      <c r="L262" s="202">
        <f t="shared" si="24"/>
        <v>0</v>
      </c>
    </row>
    <row r="263" spans="1:13" ht="29.25" hidden="1" customHeight="1">
      <c r="A263" s="212">
        <v>3</v>
      </c>
      <c r="B263" s="213">
        <v>2</v>
      </c>
      <c r="C263" s="213">
        <v>1</v>
      </c>
      <c r="D263" s="213">
        <v>5</v>
      </c>
      <c r="E263" s="213">
        <v>1</v>
      </c>
      <c r="F263" s="215"/>
      <c r="G263" s="214" t="s">
        <v>124</v>
      </c>
      <c r="H263" s="192">
        <v>230</v>
      </c>
      <c r="I263" s="202">
        <f t="shared" si="24"/>
        <v>0</v>
      </c>
      <c r="J263" s="243">
        <f t="shared" si="24"/>
        <v>0</v>
      </c>
      <c r="K263" s="202">
        <f t="shared" si="24"/>
        <v>0</v>
      </c>
      <c r="L263" s="202">
        <f t="shared" si="24"/>
        <v>0</v>
      </c>
      <c r="M263"/>
    </row>
    <row r="264" spans="1:13" hidden="1">
      <c r="A264" s="234">
        <v>3</v>
      </c>
      <c r="B264" s="235">
        <v>2</v>
      </c>
      <c r="C264" s="235">
        <v>1</v>
      </c>
      <c r="D264" s="235">
        <v>5</v>
      </c>
      <c r="E264" s="235">
        <v>1</v>
      </c>
      <c r="F264" s="236">
        <v>1</v>
      </c>
      <c r="G264" s="214" t="s">
        <v>124</v>
      </c>
      <c r="H264" s="192">
        <v>231</v>
      </c>
      <c r="I264" s="266">
        <v>0</v>
      </c>
      <c r="J264" s="266">
        <v>0</v>
      </c>
      <c r="K264" s="266">
        <v>0</v>
      </c>
      <c r="L264" s="266">
        <v>0</v>
      </c>
    </row>
    <row r="265" spans="1:13" hidden="1">
      <c r="A265" s="212">
        <v>3</v>
      </c>
      <c r="B265" s="213">
        <v>2</v>
      </c>
      <c r="C265" s="213">
        <v>1</v>
      </c>
      <c r="D265" s="213">
        <v>6</v>
      </c>
      <c r="E265" s="213"/>
      <c r="F265" s="215"/>
      <c r="G265" s="214" t="s">
        <v>85</v>
      </c>
      <c r="H265" s="192">
        <v>232</v>
      </c>
      <c r="I265" s="201">
        <f t="shared" ref="I265:L266" si="25">I266</f>
        <v>0</v>
      </c>
      <c r="J265" s="243">
        <f t="shared" si="25"/>
        <v>0</v>
      </c>
      <c r="K265" s="202">
        <f t="shared" si="25"/>
        <v>0</v>
      </c>
      <c r="L265" s="202">
        <f t="shared" si="25"/>
        <v>0</v>
      </c>
    </row>
    <row r="266" spans="1:13" hidden="1">
      <c r="A266" s="212">
        <v>3</v>
      </c>
      <c r="B266" s="212">
        <v>2</v>
      </c>
      <c r="C266" s="213">
        <v>1</v>
      </c>
      <c r="D266" s="213">
        <v>6</v>
      </c>
      <c r="E266" s="213">
        <v>1</v>
      </c>
      <c r="F266" s="215"/>
      <c r="G266" s="214" t="s">
        <v>85</v>
      </c>
      <c r="H266" s="192">
        <v>233</v>
      </c>
      <c r="I266" s="201">
        <f t="shared" si="25"/>
        <v>0</v>
      </c>
      <c r="J266" s="243">
        <f t="shared" si="25"/>
        <v>0</v>
      </c>
      <c r="K266" s="202">
        <f t="shared" si="25"/>
        <v>0</v>
      </c>
      <c r="L266" s="202">
        <f t="shared" si="25"/>
        <v>0</v>
      </c>
    </row>
    <row r="267" spans="1:13" ht="24" hidden="1" customHeight="1">
      <c r="A267" s="207">
        <v>3</v>
      </c>
      <c r="B267" s="207">
        <v>2</v>
      </c>
      <c r="C267" s="213">
        <v>1</v>
      </c>
      <c r="D267" s="213">
        <v>6</v>
      </c>
      <c r="E267" s="213">
        <v>1</v>
      </c>
      <c r="F267" s="215">
        <v>1</v>
      </c>
      <c r="G267" s="214" t="s">
        <v>85</v>
      </c>
      <c r="H267" s="192">
        <v>234</v>
      </c>
      <c r="I267" s="266">
        <v>0</v>
      </c>
      <c r="J267" s="266">
        <v>0</v>
      </c>
      <c r="K267" s="266">
        <v>0</v>
      </c>
      <c r="L267" s="266">
        <v>0</v>
      </c>
      <c r="M267"/>
    </row>
    <row r="268" spans="1:13" ht="27.75" hidden="1" customHeight="1">
      <c r="A268" s="212">
        <v>3</v>
      </c>
      <c r="B268" s="212">
        <v>2</v>
      </c>
      <c r="C268" s="213">
        <v>1</v>
      </c>
      <c r="D268" s="213">
        <v>7</v>
      </c>
      <c r="E268" s="213"/>
      <c r="F268" s="215"/>
      <c r="G268" s="214" t="s">
        <v>112</v>
      </c>
      <c r="H268" s="192">
        <v>235</v>
      </c>
      <c r="I268" s="201">
        <f>I269</f>
        <v>0</v>
      </c>
      <c r="J268" s="243">
        <f>J269</f>
        <v>0</v>
      </c>
      <c r="K268" s="202">
        <f>K269</f>
        <v>0</v>
      </c>
      <c r="L268" s="202">
        <f>L269</f>
        <v>0</v>
      </c>
      <c r="M268"/>
    </row>
    <row r="269" spans="1:13" hidden="1">
      <c r="A269" s="212">
        <v>3</v>
      </c>
      <c r="B269" s="213">
        <v>2</v>
      </c>
      <c r="C269" s="213">
        <v>1</v>
      </c>
      <c r="D269" s="213">
        <v>7</v>
      </c>
      <c r="E269" s="213">
        <v>1</v>
      </c>
      <c r="F269" s="215"/>
      <c r="G269" s="214" t="s">
        <v>112</v>
      </c>
      <c r="H269" s="192">
        <v>236</v>
      </c>
      <c r="I269" s="201">
        <f>I270+I271</f>
        <v>0</v>
      </c>
      <c r="J269" s="201">
        <f>J270+J271</f>
        <v>0</v>
      </c>
      <c r="K269" s="201">
        <f>K270+K271</f>
        <v>0</v>
      </c>
      <c r="L269" s="201">
        <f>L270+L271</f>
        <v>0</v>
      </c>
    </row>
    <row r="270" spans="1:13" ht="27" hidden="1" customHeight="1">
      <c r="A270" s="212">
        <v>3</v>
      </c>
      <c r="B270" s="213">
        <v>2</v>
      </c>
      <c r="C270" s="213">
        <v>1</v>
      </c>
      <c r="D270" s="213">
        <v>7</v>
      </c>
      <c r="E270" s="213">
        <v>1</v>
      </c>
      <c r="F270" s="215">
        <v>1</v>
      </c>
      <c r="G270" s="214" t="s">
        <v>111</v>
      </c>
      <c r="H270" s="192">
        <v>237</v>
      </c>
      <c r="I270" s="219">
        <v>0</v>
      </c>
      <c r="J270" s="220">
        <v>0</v>
      </c>
      <c r="K270" s="220">
        <v>0</v>
      </c>
      <c r="L270" s="220">
        <v>0</v>
      </c>
      <c r="M270"/>
    </row>
    <row r="271" spans="1:13" ht="24.75" hidden="1" customHeight="1">
      <c r="A271" s="212">
        <v>3</v>
      </c>
      <c r="B271" s="213">
        <v>2</v>
      </c>
      <c r="C271" s="213">
        <v>1</v>
      </c>
      <c r="D271" s="213">
        <v>7</v>
      </c>
      <c r="E271" s="213">
        <v>1</v>
      </c>
      <c r="F271" s="215">
        <v>2</v>
      </c>
      <c r="G271" s="214" t="s">
        <v>110</v>
      </c>
      <c r="H271" s="192">
        <v>238</v>
      </c>
      <c r="I271" s="220">
        <v>0</v>
      </c>
      <c r="J271" s="220">
        <v>0</v>
      </c>
      <c r="K271" s="220">
        <v>0</v>
      </c>
      <c r="L271" s="220">
        <v>0</v>
      </c>
      <c r="M271"/>
    </row>
    <row r="272" spans="1:13" ht="38.25" hidden="1" customHeight="1">
      <c r="A272" s="212">
        <v>3</v>
      </c>
      <c r="B272" s="213">
        <v>2</v>
      </c>
      <c r="C272" s="213">
        <v>2</v>
      </c>
      <c r="D272" s="275"/>
      <c r="E272" s="275"/>
      <c r="F272" s="276"/>
      <c r="G272" s="214" t="s">
        <v>123</v>
      </c>
      <c r="H272" s="192">
        <v>239</v>
      </c>
      <c r="I272" s="201">
        <f>SUM(I273+I282+I286+I290+I294+I297+I300)</f>
        <v>0</v>
      </c>
      <c r="J272" s="243">
        <f>SUM(J273+J282+J286+J290+J294+J297+J300)</f>
        <v>0</v>
      </c>
      <c r="K272" s="202">
        <f>SUM(K273+K282+K286+K290+K294+K297+K300)</f>
        <v>0</v>
      </c>
      <c r="L272" s="202">
        <f>SUM(L273+L282+L286+L290+L294+L297+L300)</f>
        <v>0</v>
      </c>
      <c r="M272"/>
    </row>
    <row r="273" spans="1:13" hidden="1">
      <c r="A273" s="212">
        <v>3</v>
      </c>
      <c r="B273" s="213">
        <v>2</v>
      </c>
      <c r="C273" s="213">
        <v>2</v>
      </c>
      <c r="D273" s="213">
        <v>1</v>
      </c>
      <c r="E273" s="213"/>
      <c r="F273" s="215"/>
      <c r="G273" s="214" t="s">
        <v>107</v>
      </c>
      <c r="H273" s="192">
        <v>240</v>
      </c>
      <c r="I273" s="201">
        <f>I274</f>
        <v>0</v>
      </c>
      <c r="J273" s="201">
        <f>J274</f>
        <v>0</v>
      </c>
      <c r="K273" s="201">
        <f>K274</f>
        <v>0</v>
      </c>
      <c r="L273" s="201">
        <f>L274</f>
        <v>0</v>
      </c>
    </row>
    <row r="274" spans="1:13" hidden="1">
      <c r="A274" s="216">
        <v>3</v>
      </c>
      <c r="B274" s="212">
        <v>2</v>
      </c>
      <c r="C274" s="213">
        <v>2</v>
      </c>
      <c r="D274" s="213">
        <v>1</v>
      </c>
      <c r="E274" s="213">
        <v>1</v>
      </c>
      <c r="F274" s="215"/>
      <c r="G274" s="214" t="s">
        <v>102</v>
      </c>
      <c r="H274" s="192">
        <v>241</v>
      </c>
      <c r="I274" s="201">
        <f>SUM(I275)</f>
        <v>0</v>
      </c>
      <c r="J274" s="201">
        <f>SUM(J275)</f>
        <v>0</v>
      </c>
      <c r="K274" s="201">
        <f>SUM(K275)</f>
        <v>0</v>
      </c>
      <c r="L274" s="201">
        <f>SUM(L275)</f>
        <v>0</v>
      </c>
    </row>
    <row r="275" spans="1:13" hidden="1">
      <c r="A275" s="216">
        <v>3</v>
      </c>
      <c r="B275" s="212">
        <v>2</v>
      </c>
      <c r="C275" s="213">
        <v>2</v>
      </c>
      <c r="D275" s="213">
        <v>1</v>
      </c>
      <c r="E275" s="213">
        <v>1</v>
      </c>
      <c r="F275" s="215">
        <v>1</v>
      </c>
      <c r="G275" s="214" t="s">
        <v>102</v>
      </c>
      <c r="H275" s="192">
        <v>242</v>
      </c>
      <c r="I275" s="220">
        <v>0</v>
      </c>
      <c r="J275" s="220">
        <v>0</v>
      </c>
      <c r="K275" s="220">
        <v>0</v>
      </c>
      <c r="L275" s="220">
        <v>0</v>
      </c>
    </row>
    <row r="276" spans="1:13" ht="24" hidden="1" customHeight="1">
      <c r="A276" s="216">
        <v>3</v>
      </c>
      <c r="B276" s="212">
        <v>2</v>
      </c>
      <c r="C276" s="213">
        <v>2</v>
      </c>
      <c r="D276" s="213">
        <v>1</v>
      </c>
      <c r="E276" s="213">
        <v>2</v>
      </c>
      <c r="F276" s="215"/>
      <c r="G276" s="214" t="s">
        <v>101</v>
      </c>
      <c r="H276" s="192">
        <v>243</v>
      </c>
      <c r="I276" s="201">
        <f>SUM(I277:I278)</f>
        <v>0</v>
      </c>
      <c r="J276" s="201">
        <f>SUM(J277:J278)</f>
        <v>0</v>
      </c>
      <c r="K276" s="201">
        <f>SUM(K277:K278)</f>
        <v>0</v>
      </c>
      <c r="L276" s="201">
        <f>SUM(L277:L278)</f>
        <v>0</v>
      </c>
      <c r="M276"/>
    </row>
    <row r="277" spans="1:13" ht="24" hidden="1" customHeight="1">
      <c r="A277" s="216">
        <v>3</v>
      </c>
      <c r="B277" s="212">
        <v>2</v>
      </c>
      <c r="C277" s="213">
        <v>2</v>
      </c>
      <c r="D277" s="213">
        <v>1</v>
      </c>
      <c r="E277" s="213">
        <v>2</v>
      </c>
      <c r="F277" s="215">
        <v>1</v>
      </c>
      <c r="G277" s="214" t="s">
        <v>100</v>
      </c>
      <c r="H277" s="192">
        <v>244</v>
      </c>
      <c r="I277" s="220">
        <v>0</v>
      </c>
      <c r="J277" s="219">
        <v>0</v>
      </c>
      <c r="K277" s="220">
        <v>0</v>
      </c>
      <c r="L277" s="220">
        <v>0</v>
      </c>
      <c r="M277"/>
    </row>
    <row r="278" spans="1:13" ht="32.25" hidden="1" customHeight="1">
      <c r="A278" s="216">
        <v>3</v>
      </c>
      <c r="B278" s="212">
        <v>2</v>
      </c>
      <c r="C278" s="213">
        <v>2</v>
      </c>
      <c r="D278" s="213">
        <v>1</v>
      </c>
      <c r="E278" s="213">
        <v>2</v>
      </c>
      <c r="F278" s="215">
        <v>2</v>
      </c>
      <c r="G278" s="214" t="s">
        <v>99</v>
      </c>
      <c r="H278" s="192">
        <v>245</v>
      </c>
      <c r="I278" s="220">
        <v>0</v>
      </c>
      <c r="J278" s="219">
        <v>0</v>
      </c>
      <c r="K278" s="220">
        <v>0</v>
      </c>
      <c r="L278" s="220">
        <v>0</v>
      </c>
      <c r="M278"/>
    </row>
    <row r="279" spans="1:13" ht="27" hidden="1" customHeight="1">
      <c r="A279" s="216">
        <v>3</v>
      </c>
      <c r="B279" s="212">
        <v>2</v>
      </c>
      <c r="C279" s="213">
        <v>2</v>
      </c>
      <c r="D279" s="213">
        <v>1</v>
      </c>
      <c r="E279" s="213">
        <v>3</v>
      </c>
      <c r="F279" s="215"/>
      <c r="G279" s="214" t="s">
        <v>98</v>
      </c>
      <c r="H279" s="192">
        <v>246</v>
      </c>
      <c r="I279" s="201">
        <f>SUM(I280:I281)</f>
        <v>0</v>
      </c>
      <c r="J279" s="201">
        <f>SUM(J280:J281)</f>
        <v>0</v>
      </c>
      <c r="K279" s="201">
        <f>SUM(K280:K281)</f>
        <v>0</v>
      </c>
      <c r="L279" s="201">
        <f>SUM(L280:L281)</f>
        <v>0</v>
      </c>
      <c r="M279"/>
    </row>
    <row r="280" spans="1:13" ht="27.75" hidden="1" customHeight="1">
      <c r="A280" s="216">
        <v>3</v>
      </c>
      <c r="B280" s="212">
        <v>2</v>
      </c>
      <c r="C280" s="213">
        <v>2</v>
      </c>
      <c r="D280" s="213">
        <v>1</v>
      </c>
      <c r="E280" s="213">
        <v>3</v>
      </c>
      <c r="F280" s="215">
        <v>1</v>
      </c>
      <c r="G280" s="214" t="s">
        <v>97</v>
      </c>
      <c r="H280" s="192">
        <v>247</v>
      </c>
      <c r="I280" s="220">
        <v>0</v>
      </c>
      <c r="J280" s="219">
        <v>0</v>
      </c>
      <c r="K280" s="220">
        <v>0</v>
      </c>
      <c r="L280" s="220">
        <v>0</v>
      </c>
      <c r="M280"/>
    </row>
    <row r="281" spans="1:13" ht="27" hidden="1" customHeight="1">
      <c r="A281" s="216">
        <v>3</v>
      </c>
      <c r="B281" s="212">
        <v>2</v>
      </c>
      <c r="C281" s="213">
        <v>2</v>
      </c>
      <c r="D281" s="213">
        <v>1</v>
      </c>
      <c r="E281" s="213">
        <v>3</v>
      </c>
      <c r="F281" s="215">
        <v>2</v>
      </c>
      <c r="G281" s="214" t="s">
        <v>96</v>
      </c>
      <c r="H281" s="192">
        <v>248</v>
      </c>
      <c r="I281" s="220">
        <v>0</v>
      </c>
      <c r="J281" s="219">
        <v>0</v>
      </c>
      <c r="K281" s="220">
        <v>0</v>
      </c>
      <c r="L281" s="220">
        <v>0</v>
      </c>
      <c r="M281"/>
    </row>
    <row r="282" spans="1:13" ht="25.5" hidden="1" customHeight="1">
      <c r="A282" s="216">
        <v>3</v>
      </c>
      <c r="B282" s="212">
        <v>2</v>
      </c>
      <c r="C282" s="213">
        <v>2</v>
      </c>
      <c r="D282" s="213">
        <v>2</v>
      </c>
      <c r="E282" s="213"/>
      <c r="F282" s="215"/>
      <c r="G282" s="214" t="s">
        <v>122</v>
      </c>
      <c r="H282" s="192">
        <v>249</v>
      </c>
      <c r="I282" s="201">
        <f>I283</f>
        <v>0</v>
      </c>
      <c r="J282" s="202">
        <f>J283</f>
        <v>0</v>
      </c>
      <c r="K282" s="201">
        <f>K283</f>
        <v>0</v>
      </c>
      <c r="L282" s="202">
        <f>L283</f>
        <v>0</v>
      </c>
      <c r="M282"/>
    </row>
    <row r="283" spans="1:13" ht="32.25" hidden="1" customHeight="1">
      <c r="A283" s="212">
        <v>3</v>
      </c>
      <c r="B283" s="213">
        <v>2</v>
      </c>
      <c r="C283" s="205">
        <v>2</v>
      </c>
      <c r="D283" s="205">
        <v>2</v>
      </c>
      <c r="E283" s="205">
        <v>1</v>
      </c>
      <c r="F283" s="208"/>
      <c r="G283" s="214" t="s">
        <v>122</v>
      </c>
      <c r="H283" s="192">
        <v>250</v>
      </c>
      <c r="I283" s="223">
        <f>SUM(I284:I285)</f>
        <v>0</v>
      </c>
      <c r="J283" s="245">
        <f>SUM(J284:J285)</f>
        <v>0</v>
      </c>
      <c r="K283" s="224">
        <f>SUM(K284:K285)</f>
        <v>0</v>
      </c>
      <c r="L283" s="224">
        <f>SUM(L284:L285)</f>
        <v>0</v>
      </c>
      <c r="M283"/>
    </row>
    <row r="284" spans="1:13" ht="25.5" hidden="1" customHeight="1">
      <c r="A284" s="212">
        <v>3</v>
      </c>
      <c r="B284" s="213">
        <v>2</v>
      </c>
      <c r="C284" s="213">
        <v>2</v>
      </c>
      <c r="D284" s="213">
        <v>2</v>
      </c>
      <c r="E284" s="213">
        <v>1</v>
      </c>
      <c r="F284" s="215">
        <v>1</v>
      </c>
      <c r="G284" s="214" t="s">
        <v>121</v>
      </c>
      <c r="H284" s="192">
        <v>251</v>
      </c>
      <c r="I284" s="220">
        <v>0</v>
      </c>
      <c r="J284" s="220">
        <v>0</v>
      </c>
      <c r="K284" s="220">
        <v>0</v>
      </c>
      <c r="L284" s="220">
        <v>0</v>
      </c>
      <c r="M284"/>
    </row>
    <row r="285" spans="1:13" ht="25.5" hidden="1" customHeight="1">
      <c r="A285" s="212">
        <v>3</v>
      </c>
      <c r="B285" s="213">
        <v>2</v>
      </c>
      <c r="C285" s="213">
        <v>2</v>
      </c>
      <c r="D285" s="213">
        <v>2</v>
      </c>
      <c r="E285" s="213">
        <v>1</v>
      </c>
      <c r="F285" s="215">
        <v>2</v>
      </c>
      <c r="G285" s="216" t="s">
        <v>120</v>
      </c>
      <c r="H285" s="192">
        <v>252</v>
      </c>
      <c r="I285" s="220">
        <v>0</v>
      </c>
      <c r="J285" s="220">
        <v>0</v>
      </c>
      <c r="K285" s="220">
        <v>0</v>
      </c>
      <c r="L285" s="220">
        <v>0</v>
      </c>
      <c r="M285"/>
    </row>
    <row r="286" spans="1:13" ht="25.5" hidden="1" customHeight="1">
      <c r="A286" s="212">
        <v>3</v>
      </c>
      <c r="B286" s="213">
        <v>2</v>
      </c>
      <c r="C286" s="213">
        <v>2</v>
      </c>
      <c r="D286" s="213">
        <v>3</v>
      </c>
      <c r="E286" s="213"/>
      <c r="F286" s="215"/>
      <c r="G286" s="214" t="s">
        <v>119</v>
      </c>
      <c r="H286" s="192">
        <v>253</v>
      </c>
      <c r="I286" s="201">
        <f>I287</f>
        <v>0</v>
      </c>
      <c r="J286" s="243">
        <f>J287</f>
        <v>0</v>
      </c>
      <c r="K286" s="202">
        <f>K287</f>
        <v>0</v>
      </c>
      <c r="L286" s="202">
        <f>L287</f>
        <v>0</v>
      </c>
      <c r="M286"/>
    </row>
    <row r="287" spans="1:13" ht="30" hidden="1" customHeight="1">
      <c r="A287" s="207">
        <v>3</v>
      </c>
      <c r="B287" s="213">
        <v>2</v>
      </c>
      <c r="C287" s="213">
        <v>2</v>
      </c>
      <c r="D287" s="213">
        <v>3</v>
      </c>
      <c r="E287" s="213">
        <v>1</v>
      </c>
      <c r="F287" s="215"/>
      <c r="G287" s="214" t="s">
        <v>119</v>
      </c>
      <c r="H287" s="192">
        <v>254</v>
      </c>
      <c r="I287" s="201">
        <f>I288+I289</f>
        <v>0</v>
      </c>
      <c r="J287" s="201">
        <f>J288+J289</f>
        <v>0</v>
      </c>
      <c r="K287" s="201">
        <f>K288+K289</f>
        <v>0</v>
      </c>
      <c r="L287" s="201">
        <f>L288+L289</f>
        <v>0</v>
      </c>
      <c r="M287"/>
    </row>
    <row r="288" spans="1:13" ht="31.5" hidden="1" customHeight="1">
      <c r="A288" s="207">
        <v>3</v>
      </c>
      <c r="B288" s="213">
        <v>2</v>
      </c>
      <c r="C288" s="213">
        <v>2</v>
      </c>
      <c r="D288" s="213">
        <v>3</v>
      </c>
      <c r="E288" s="213">
        <v>1</v>
      </c>
      <c r="F288" s="215">
        <v>1</v>
      </c>
      <c r="G288" s="214" t="s">
        <v>118</v>
      </c>
      <c r="H288" s="192">
        <v>255</v>
      </c>
      <c r="I288" s="220">
        <v>0</v>
      </c>
      <c r="J288" s="220">
        <v>0</v>
      </c>
      <c r="K288" s="220">
        <v>0</v>
      </c>
      <c r="L288" s="220">
        <v>0</v>
      </c>
      <c r="M288"/>
    </row>
    <row r="289" spans="1:13" ht="25.5" hidden="1" customHeight="1">
      <c r="A289" s="207">
        <v>3</v>
      </c>
      <c r="B289" s="213">
        <v>2</v>
      </c>
      <c r="C289" s="213">
        <v>2</v>
      </c>
      <c r="D289" s="213">
        <v>3</v>
      </c>
      <c r="E289" s="213">
        <v>1</v>
      </c>
      <c r="F289" s="215">
        <v>2</v>
      </c>
      <c r="G289" s="214" t="s">
        <v>117</v>
      </c>
      <c r="H289" s="192">
        <v>256</v>
      </c>
      <c r="I289" s="220">
        <v>0</v>
      </c>
      <c r="J289" s="220">
        <v>0</v>
      </c>
      <c r="K289" s="220">
        <v>0</v>
      </c>
      <c r="L289" s="220">
        <v>0</v>
      </c>
      <c r="M289"/>
    </row>
    <row r="290" spans="1:13" ht="27" hidden="1" customHeight="1">
      <c r="A290" s="212">
        <v>3</v>
      </c>
      <c r="B290" s="213">
        <v>2</v>
      </c>
      <c r="C290" s="213">
        <v>2</v>
      </c>
      <c r="D290" s="213">
        <v>4</v>
      </c>
      <c r="E290" s="213"/>
      <c r="F290" s="215"/>
      <c r="G290" s="214" t="s">
        <v>116</v>
      </c>
      <c r="H290" s="192">
        <v>257</v>
      </c>
      <c r="I290" s="201">
        <f>I291</f>
        <v>0</v>
      </c>
      <c r="J290" s="243">
        <f>J291</f>
        <v>0</v>
      </c>
      <c r="K290" s="202">
        <f>K291</f>
        <v>0</v>
      </c>
      <c r="L290" s="202">
        <f>L291</f>
        <v>0</v>
      </c>
      <c r="M290"/>
    </row>
    <row r="291" spans="1:13" hidden="1">
      <c r="A291" s="212">
        <v>3</v>
      </c>
      <c r="B291" s="213">
        <v>2</v>
      </c>
      <c r="C291" s="213">
        <v>2</v>
      </c>
      <c r="D291" s="213">
        <v>4</v>
      </c>
      <c r="E291" s="213">
        <v>1</v>
      </c>
      <c r="F291" s="215"/>
      <c r="G291" s="214" t="s">
        <v>116</v>
      </c>
      <c r="H291" s="192">
        <v>258</v>
      </c>
      <c r="I291" s="201">
        <f>SUM(I292:I293)</f>
        <v>0</v>
      </c>
      <c r="J291" s="243">
        <f>SUM(J292:J293)</f>
        <v>0</v>
      </c>
      <c r="K291" s="202">
        <f>SUM(K292:K293)</f>
        <v>0</v>
      </c>
      <c r="L291" s="202">
        <f>SUM(L292:L293)</f>
        <v>0</v>
      </c>
    </row>
    <row r="292" spans="1:13" ht="30.75" hidden="1" customHeight="1">
      <c r="A292" s="212">
        <v>3</v>
      </c>
      <c r="B292" s="213">
        <v>2</v>
      </c>
      <c r="C292" s="213">
        <v>2</v>
      </c>
      <c r="D292" s="213">
        <v>4</v>
      </c>
      <c r="E292" s="213">
        <v>1</v>
      </c>
      <c r="F292" s="215">
        <v>1</v>
      </c>
      <c r="G292" s="214" t="s">
        <v>115</v>
      </c>
      <c r="H292" s="192">
        <v>259</v>
      </c>
      <c r="I292" s="220">
        <v>0</v>
      </c>
      <c r="J292" s="220">
        <v>0</v>
      </c>
      <c r="K292" s="220">
        <v>0</v>
      </c>
      <c r="L292" s="220">
        <v>0</v>
      </c>
      <c r="M292"/>
    </row>
    <row r="293" spans="1:13" ht="27.75" hidden="1" customHeight="1">
      <c r="A293" s="207">
        <v>3</v>
      </c>
      <c r="B293" s="205">
        <v>2</v>
      </c>
      <c r="C293" s="205">
        <v>2</v>
      </c>
      <c r="D293" s="205">
        <v>4</v>
      </c>
      <c r="E293" s="205">
        <v>1</v>
      </c>
      <c r="F293" s="208">
        <v>2</v>
      </c>
      <c r="G293" s="216" t="s">
        <v>114</v>
      </c>
      <c r="H293" s="192">
        <v>260</v>
      </c>
      <c r="I293" s="220">
        <v>0</v>
      </c>
      <c r="J293" s="220">
        <v>0</v>
      </c>
      <c r="K293" s="220">
        <v>0</v>
      </c>
      <c r="L293" s="220">
        <v>0</v>
      </c>
      <c r="M293"/>
    </row>
    <row r="294" spans="1:13" ht="28.5" hidden="1" customHeight="1">
      <c r="A294" s="212">
        <v>3</v>
      </c>
      <c r="B294" s="213">
        <v>2</v>
      </c>
      <c r="C294" s="213">
        <v>2</v>
      </c>
      <c r="D294" s="213">
        <v>5</v>
      </c>
      <c r="E294" s="213"/>
      <c r="F294" s="215"/>
      <c r="G294" s="214" t="s">
        <v>113</v>
      </c>
      <c r="H294" s="192">
        <v>261</v>
      </c>
      <c r="I294" s="201">
        <f t="shared" ref="I294:L295" si="26">I295</f>
        <v>0</v>
      </c>
      <c r="J294" s="243">
        <f t="shared" si="26"/>
        <v>0</v>
      </c>
      <c r="K294" s="202">
        <f t="shared" si="26"/>
        <v>0</v>
      </c>
      <c r="L294" s="202">
        <f t="shared" si="26"/>
        <v>0</v>
      </c>
      <c r="M294"/>
    </row>
    <row r="295" spans="1:13" ht="26.25" hidden="1" customHeight="1">
      <c r="A295" s="212">
        <v>3</v>
      </c>
      <c r="B295" s="213">
        <v>2</v>
      </c>
      <c r="C295" s="213">
        <v>2</v>
      </c>
      <c r="D295" s="213">
        <v>5</v>
      </c>
      <c r="E295" s="213">
        <v>1</v>
      </c>
      <c r="F295" s="215"/>
      <c r="G295" s="214" t="s">
        <v>113</v>
      </c>
      <c r="H295" s="192">
        <v>262</v>
      </c>
      <c r="I295" s="201">
        <f t="shared" si="26"/>
        <v>0</v>
      </c>
      <c r="J295" s="243">
        <f t="shared" si="26"/>
        <v>0</v>
      </c>
      <c r="K295" s="202">
        <f t="shared" si="26"/>
        <v>0</v>
      </c>
      <c r="L295" s="202">
        <f t="shared" si="26"/>
        <v>0</v>
      </c>
      <c r="M295"/>
    </row>
    <row r="296" spans="1:13" ht="26.25" hidden="1" customHeight="1">
      <c r="A296" s="212">
        <v>3</v>
      </c>
      <c r="B296" s="213">
        <v>2</v>
      </c>
      <c r="C296" s="213">
        <v>2</v>
      </c>
      <c r="D296" s="213">
        <v>5</v>
      </c>
      <c r="E296" s="213">
        <v>1</v>
      </c>
      <c r="F296" s="215">
        <v>1</v>
      </c>
      <c r="G296" s="214" t="s">
        <v>113</v>
      </c>
      <c r="H296" s="192">
        <v>263</v>
      </c>
      <c r="I296" s="220">
        <v>0</v>
      </c>
      <c r="J296" s="220">
        <v>0</v>
      </c>
      <c r="K296" s="220">
        <v>0</v>
      </c>
      <c r="L296" s="220">
        <v>0</v>
      </c>
      <c r="M296"/>
    </row>
    <row r="297" spans="1:13" ht="26.25" hidden="1" customHeight="1">
      <c r="A297" s="212">
        <v>3</v>
      </c>
      <c r="B297" s="213">
        <v>2</v>
      </c>
      <c r="C297" s="213">
        <v>2</v>
      </c>
      <c r="D297" s="213">
        <v>6</v>
      </c>
      <c r="E297" s="213"/>
      <c r="F297" s="215"/>
      <c r="G297" s="214" t="s">
        <v>85</v>
      </c>
      <c r="H297" s="192">
        <v>264</v>
      </c>
      <c r="I297" s="201">
        <f t="shared" ref="I297:L298" si="27">I298</f>
        <v>0</v>
      </c>
      <c r="J297" s="277">
        <f t="shared" si="27"/>
        <v>0</v>
      </c>
      <c r="K297" s="202">
        <f t="shared" si="27"/>
        <v>0</v>
      </c>
      <c r="L297" s="202">
        <f t="shared" si="27"/>
        <v>0</v>
      </c>
      <c r="M297"/>
    </row>
    <row r="298" spans="1:13" ht="30" hidden="1" customHeight="1">
      <c r="A298" s="212">
        <v>3</v>
      </c>
      <c r="B298" s="213">
        <v>2</v>
      </c>
      <c r="C298" s="213">
        <v>2</v>
      </c>
      <c r="D298" s="213">
        <v>6</v>
      </c>
      <c r="E298" s="213">
        <v>1</v>
      </c>
      <c r="F298" s="215"/>
      <c r="G298" s="214" t="s">
        <v>85</v>
      </c>
      <c r="H298" s="192">
        <v>265</v>
      </c>
      <c r="I298" s="201">
        <f t="shared" si="27"/>
        <v>0</v>
      </c>
      <c r="J298" s="277">
        <f t="shared" si="27"/>
        <v>0</v>
      </c>
      <c r="K298" s="202">
        <f t="shared" si="27"/>
        <v>0</v>
      </c>
      <c r="L298" s="202">
        <f t="shared" si="27"/>
        <v>0</v>
      </c>
      <c r="M298"/>
    </row>
    <row r="299" spans="1:13" ht="24.75" hidden="1" customHeight="1">
      <c r="A299" s="212">
        <v>3</v>
      </c>
      <c r="B299" s="235">
        <v>2</v>
      </c>
      <c r="C299" s="235">
        <v>2</v>
      </c>
      <c r="D299" s="213">
        <v>6</v>
      </c>
      <c r="E299" s="235">
        <v>1</v>
      </c>
      <c r="F299" s="236">
        <v>1</v>
      </c>
      <c r="G299" s="237" t="s">
        <v>85</v>
      </c>
      <c r="H299" s="192">
        <v>266</v>
      </c>
      <c r="I299" s="220">
        <v>0</v>
      </c>
      <c r="J299" s="220">
        <v>0</v>
      </c>
      <c r="K299" s="220">
        <v>0</v>
      </c>
      <c r="L299" s="220">
        <v>0</v>
      </c>
      <c r="M299"/>
    </row>
    <row r="300" spans="1:13" ht="29.25" hidden="1" customHeight="1">
      <c r="A300" s="216">
        <v>3</v>
      </c>
      <c r="B300" s="212">
        <v>2</v>
      </c>
      <c r="C300" s="213">
        <v>2</v>
      </c>
      <c r="D300" s="213">
        <v>7</v>
      </c>
      <c r="E300" s="213"/>
      <c r="F300" s="215"/>
      <c r="G300" s="214" t="s">
        <v>112</v>
      </c>
      <c r="H300" s="192">
        <v>267</v>
      </c>
      <c r="I300" s="201">
        <f>I301</f>
        <v>0</v>
      </c>
      <c r="J300" s="277">
        <f>J301</f>
        <v>0</v>
      </c>
      <c r="K300" s="202">
        <f>K301</f>
        <v>0</v>
      </c>
      <c r="L300" s="202">
        <f>L301</f>
        <v>0</v>
      </c>
      <c r="M300"/>
    </row>
    <row r="301" spans="1:13" ht="26.25" hidden="1" customHeight="1">
      <c r="A301" s="216">
        <v>3</v>
      </c>
      <c r="B301" s="212">
        <v>2</v>
      </c>
      <c r="C301" s="213">
        <v>2</v>
      </c>
      <c r="D301" s="213">
        <v>7</v>
      </c>
      <c r="E301" s="213">
        <v>1</v>
      </c>
      <c r="F301" s="215"/>
      <c r="G301" s="214" t="s">
        <v>112</v>
      </c>
      <c r="H301" s="192">
        <v>268</v>
      </c>
      <c r="I301" s="201">
        <f>I302+I303</f>
        <v>0</v>
      </c>
      <c r="J301" s="201">
        <f>J302+J303</f>
        <v>0</v>
      </c>
      <c r="K301" s="201">
        <f>K302+K303</f>
        <v>0</v>
      </c>
      <c r="L301" s="201">
        <f>L302+L303</f>
        <v>0</v>
      </c>
      <c r="M301"/>
    </row>
    <row r="302" spans="1:13" ht="27.75" hidden="1" customHeight="1">
      <c r="A302" s="216">
        <v>3</v>
      </c>
      <c r="B302" s="212">
        <v>2</v>
      </c>
      <c r="C302" s="212">
        <v>2</v>
      </c>
      <c r="D302" s="213">
        <v>7</v>
      </c>
      <c r="E302" s="213">
        <v>1</v>
      </c>
      <c r="F302" s="215">
        <v>1</v>
      </c>
      <c r="G302" s="214" t="s">
        <v>111</v>
      </c>
      <c r="H302" s="192">
        <v>269</v>
      </c>
      <c r="I302" s="220">
        <v>0</v>
      </c>
      <c r="J302" s="220">
        <v>0</v>
      </c>
      <c r="K302" s="220">
        <v>0</v>
      </c>
      <c r="L302" s="220">
        <v>0</v>
      </c>
      <c r="M302"/>
    </row>
    <row r="303" spans="1:13" ht="25.5" hidden="1" customHeight="1">
      <c r="A303" s="216">
        <v>3</v>
      </c>
      <c r="B303" s="212">
        <v>2</v>
      </c>
      <c r="C303" s="212">
        <v>2</v>
      </c>
      <c r="D303" s="213">
        <v>7</v>
      </c>
      <c r="E303" s="213">
        <v>1</v>
      </c>
      <c r="F303" s="215">
        <v>2</v>
      </c>
      <c r="G303" s="214" t="s">
        <v>110</v>
      </c>
      <c r="H303" s="192">
        <v>270</v>
      </c>
      <c r="I303" s="220">
        <v>0</v>
      </c>
      <c r="J303" s="220">
        <v>0</v>
      </c>
      <c r="K303" s="220">
        <v>0</v>
      </c>
      <c r="L303" s="220">
        <v>0</v>
      </c>
      <c r="M303"/>
    </row>
    <row r="304" spans="1:13" ht="30" hidden="1" customHeight="1">
      <c r="A304" s="221">
        <v>3</v>
      </c>
      <c r="B304" s="221">
        <v>3</v>
      </c>
      <c r="C304" s="197"/>
      <c r="D304" s="198"/>
      <c r="E304" s="198"/>
      <c r="F304" s="200"/>
      <c r="G304" s="199" t="s">
        <v>109</v>
      </c>
      <c r="H304" s="192">
        <v>271</v>
      </c>
      <c r="I304" s="201">
        <f>SUM(I305+I337)</f>
        <v>0</v>
      </c>
      <c r="J304" s="277">
        <f>SUM(J305+J337)</f>
        <v>0</v>
      </c>
      <c r="K304" s="202">
        <f>SUM(K305+K337)</f>
        <v>0</v>
      </c>
      <c r="L304" s="202">
        <f>SUM(L305+L337)</f>
        <v>0</v>
      </c>
      <c r="M304"/>
    </row>
    <row r="305" spans="1:13" ht="40.5" hidden="1" customHeight="1">
      <c r="A305" s="216">
        <v>3</v>
      </c>
      <c r="B305" s="216">
        <v>3</v>
      </c>
      <c r="C305" s="212">
        <v>1</v>
      </c>
      <c r="D305" s="213"/>
      <c r="E305" s="213"/>
      <c r="F305" s="215"/>
      <c r="G305" s="214" t="s">
        <v>108</v>
      </c>
      <c r="H305" s="192">
        <v>272</v>
      </c>
      <c r="I305" s="201">
        <f>SUM(I306+I315+I319+I323+I327+I330+I333)</f>
        <v>0</v>
      </c>
      <c r="J305" s="277">
        <f>SUM(J306+J315+J319+J323+J327+J330+J333)</f>
        <v>0</v>
      </c>
      <c r="K305" s="202">
        <f>SUM(K306+K315+K319+K323+K327+K330+K333)</f>
        <v>0</v>
      </c>
      <c r="L305" s="202">
        <f>SUM(L306+L315+L319+L323+L327+L330+L333)</f>
        <v>0</v>
      </c>
      <c r="M305"/>
    </row>
    <row r="306" spans="1:13" ht="29.25" hidden="1" customHeight="1">
      <c r="A306" s="216">
        <v>3</v>
      </c>
      <c r="B306" s="216">
        <v>3</v>
      </c>
      <c r="C306" s="212">
        <v>1</v>
      </c>
      <c r="D306" s="213">
        <v>1</v>
      </c>
      <c r="E306" s="213"/>
      <c r="F306" s="215"/>
      <c r="G306" s="214" t="s">
        <v>107</v>
      </c>
      <c r="H306" s="192">
        <v>273</v>
      </c>
      <c r="I306" s="201">
        <f>SUM(I307+I309+I312)</f>
        <v>0</v>
      </c>
      <c r="J306" s="201">
        <f>SUM(J307+J309+J312)</f>
        <v>0</v>
      </c>
      <c r="K306" s="201">
        <f>SUM(K307+K309+K312)</f>
        <v>0</v>
      </c>
      <c r="L306" s="201">
        <f>SUM(L307+L309+L312)</f>
        <v>0</v>
      </c>
      <c r="M306"/>
    </row>
    <row r="307" spans="1:13" ht="27" hidden="1" customHeight="1">
      <c r="A307" s="216">
        <v>3</v>
      </c>
      <c r="B307" s="216">
        <v>3</v>
      </c>
      <c r="C307" s="212">
        <v>1</v>
      </c>
      <c r="D307" s="213">
        <v>1</v>
      </c>
      <c r="E307" s="213">
        <v>1</v>
      </c>
      <c r="F307" s="215"/>
      <c r="G307" s="214" t="s">
        <v>102</v>
      </c>
      <c r="H307" s="192">
        <v>274</v>
      </c>
      <c r="I307" s="201">
        <f>SUM(I308:I308)</f>
        <v>0</v>
      </c>
      <c r="J307" s="277">
        <f>SUM(J308:J308)</f>
        <v>0</v>
      </c>
      <c r="K307" s="202">
        <f>SUM(K308:K308)</f>
        <v>0</v>
      </c>
      <c r="L307" s="202">
        <f>SUM(L308:L308)</f>
        <v>0</v>
      </c>
      <c r="M307"/>
    </row>
    <row r="308" spans="1:13" ht="28.5" hidden="1" customHeight="1">
      <c r="A308" s="216">
        <v>3</v>
      </c>
      <c r="B308" s="216">
        <v>3</v>
      </c>
      <c r="C308" s="212">
        <v>1</v>
      </c>
      <c r="D308" s="213">
        <v>1</v>
      </c>
      <c r="E308" s="213">
        <v>1</v>
      </c>
      <c r="F308" s="215">
        <v>1</v>
      </c>
      <c r="G308" s="214" t="s">
        <v>102</v>
      </c>
      <c r="H308" s="192">
        <v>275</v>
      </c>
      <c r="I308" s="220">
        <v>0</v>
      </c>
      <c r="J308" s="220">
        <v>0</v>
      </c>
      <c r="K308" s="220">
        <v>0</v>
      </c>
      <c r="L308" s="220">
        <v>0</v>
      </c>
      <c r="M308"/>
    </row>
    <row r="309" spans="1:13" ht="31.5" hidden="1" customHeight="1">
      <c r="A309" s="216">
        <v>3</v>
      </c>
      <c r="B309" s="216">
        <v>3</v>
      </c>
      <c r="C309" s="212">
        <v>1</v>
      </c>
      <c r="D309" s="213">
        <v>1</v>
      </c>
      <c r="E309" s="213">
        <v>2</v>
      </c>
      <c r="F309" s="215"/>
      <c r="G309" s="214" t="s">
        <v>101</v>
      </c>
      <c r="H309" s="192">
        <v>276</v>
      </c>
      <c r="I309" s="201">
        <f>SUM(I310:I311)</f>
        <v>0</v>
      </c>
      <c r="J309" s="201">
        <f>SUM(J310:J311)</f>
        <v>0</v>
      </c>
      <c r="K309" s="201">
        <f>SUM(K310:K311)</f>
        <v>0</v>
      </c>
      <c r="L309" s="201">
        <f>SUM(L310:L311)</f>
        <v>0</v>
      </c>
      <c r="M309"/>
    </row>
    <row r="310" spans="1:13" ht="25.5" hidden="1" customHeight="1">
      <c r="A310" s="216">
        <v>3</v>
      </c>
      <c r="B310" s="216">
        <v>3</v>
      </c>
      <c r="C310" s="212">
        <v>1</v>
      </c>
      <c r="D310" s="213">
        <v>1</v>
      </c>
      <c r="E310" s="213">
        <v>2</v>
      </c>
      <c r="F310" s="215">
        <v>1</v>
      </c>
      <c r="G310" s="214" t="s">
        <v>100</v>
      </c>
      <c r="H310" s="192">
        <v>277</v>
      </c>
      <c r="I310" s="220">
        <v>0</v>
      </c>
      <c r="J310" s="220">
        <v>0</v>
      </c>
      <c r="K310" s="220">
        <v>0</v>
      </c>
      <c r="L310" s="220">
        <v>0</v>
      </c>
      <c r="M310"/>
    </row>
    <row r="311" spans="1:13" ht="29.25" hidden="1" customHeight="1">
      <c r="A311" s="216">
        <v>3</v>
      </c>
      <c r="B311" s="216">
        <v>3</v>
      </c>
      <c r="C311" s="212">
        <v>1</v>
      </c>
      <c r="D311" s="213">
        <v>1</v>
      </c>
      <c r="E311" s="213">
        <v>2</v>
      </c>
      <c r="F311" s="215">
        <v>2</v>
      </c>
      <c r="G311" s="214" t="s">
        <v>99</v>
      </c>
      <c r="H311" s="192">
        <v>278</v>
      </c>
      <c r="I311" s="220">
        <v>0</v>
      </c>
      <c r="J311" s="220">
        <v>0</v>
      </c>
      <c r="K311" s="220">
        <v>0</v>
      </c>
      <c r="L311" s="220">
        <v>0</v>
      </c>
      <c r="M311"/>
    </row>
    <row r="312" spans="1:13" ht="28.5" hidden="1" customHeight="1">
      <c r="A312" s="216">
        <v>3</v>
      </c>
      <c r="B312" s="216">
        <v>3</v>
      </c>
      <c r="C312" s="212">
        <v>1</v>
      </c>
      <c r="D312" s="213">
        <v>1</v>
      </c>
      <c r="E312" s="213">
        <v>3</v>
      </c>
      <c r="F312" s="215"/>
      <c r="G312" s="214" t="s">
        <v>98</v>
      </c>
      <c r="H312" s="192">
        <v>279</v>
      </c>
      <c r="I312" s="201">
        <f>SUM(I313:I314)</f>
        <v>0</v>
      </c>
      <c r="J312" s="201">
        <f>SUM(J313:J314)</f>
        <v>0</v>
      </c>
      <c r="K312" s="201">
        <f>SUM(K313:K314)</f>
        <v>0</v>
      </c>
      <c r="L312" s="201">
        <f>SUM(L313:L314)</f>
        <v>0</v>
      </c>
      <c r="M312"/>
    </row>
    <row r="313" spans="1:13" ht="24.75" hidden="1" customHeight="1">
      <c r="A313" s="216">
        <v>3</v>
      </c>
      <c r="B313" s="216">
        <v>3</v>
      </c>
      <c r="C313" s="212">
        <v>1</v>
      </c>
      <c r="D313" s="213">
        <v>1</v>
      </c>
      <c r="E313" s="213">
        <v>3</v>
      </c>
      <c r="F313" s="215">
        <v>1</v>
      </c>
      <c r="G313" s="214" t="s">
        <v>97</v>
      </c>
      <c r="H313" s="192">
        <v>280</v>
      </c>
      <c r="I313" s="220">
        <v>0</v>
      </c>
      <c r="J313" s="220">
        <v>0</v>
      </c>
      <c r="K313" s="220">
        <v>0</v>
      </c>
      <c r="L313" s="220">
        <v>0</v>
      </c>
      <c r="M313"/>
    </row>
    <row r="314" spans="1:13" ht="22.5" hidden="1" customHeight="1">
      <c r="A314" s="216">
        <v>3</v>
      </c>
      <c r="B314" s="216">
        <v>3</v>
      </c>
      <c r="C314" s="212">
        <v>1</v>
      </c>
      <c r="D314" s="213">
        <v>1</v>
      </c>
      <c r="E314" s="213">
        <v>3</v>
      </c>
      <c r="F314" s="215">
        <v>2</v>
      </c>
      <c r="G314" s="214" t="s">
        <v>96</v>
      </c>
      <c r="H314" s="192">
        <v>281</v>
      </c>
      <c r="I314" s="220">
        <v>0</v>
      </c>
      <c r="J314" s="220">
        <v>0</v>
      </c>
      <c r="K314" s="220">
        <v>0</v>
      </c>
      <c r="L314" s="220">
        <v>0</v>
      </c>
      <c r="M314"/>
    </row>
    <row r="315" spans="1:13" hidden="1">
      <c r="A315" s="233">
        <v>3</v>
      </c>
      <c r="B315" s="207">
        <v>3</v>
      </c>
      <c r="C315" s="212">
        <v>1</v>
      </c>
      <c r="D315" s="213">
        <v>2</v>
      </c>
      <c r="E315" s="213"/>
      <c r="F315" s="215"/>
      <c r="G315" s="214" t="s">
        <v>95</v>
      </c>
      <c r="H315" s="192">
        <v>282</v>
      </c>
      <c r="I315" s="201">
        <f>I316</f>
        <v>0</v>
      </c>
      <c r="J315" s="277">
        <f>J316</f>
        <v>0</v>
      </c>
      <c r="K315" s="202">
        <f>K316</f>
        <v>0</v>
      </c>
      <c r="L315" s="202">
        <f>L316</f>
        <v>0</v>
      </c>
    </row>
    <row r="316" spans="1:13" ht="26.25" hidden="1" customHeight="1">
      <c r="A316" s="233">
        <v>3</v>
      </c>
      <c r="B316" s="233">
        <v>3</v>
      </c>
      <c r="C316" s="207">
        <v>1</v>
      </c>
      <c r="D316" s="205">
        <v>2</v>
      </c>
      <c r="E316" s="205">
        <v>1</v>
      </c>
      <c r="F316" s="208"/>
      <c r="G316" s="214" t="s">
        <v>95</v>
      </c>
      <c r="H316" s="192">
        <v>283</v>
      </c>
      <c r="I316" s="223">
        <f>SUM(I317:I318)</f>
        <v>0</v>
      </c>
      <c r="J316" s="278">
        <f>SUM(J317:J318)</f>
        <v>0</v>
      </c>
      <c r="K316" s="224">
        <f>SUM(K317:K318)</f>
        <v>0</v>
      </c>
      <c r="L316" s="224">
        <f>SUM(L317:L318)</f>
        <v>0</v>
      </c>
      <c r="M316"/>
    </row>
    <row r="317" spans="1:13" ht="25.5" hidden="1" customHeight="1">
      <c r="A317" s="216">
        <v>3</v>
      </c>
      <c r="B317" s="216">
        <v>3</v>
      </c>
      <c r="C317" s="212">
        <v>1</v>
      </c>
      <c r="D317" s="213">
        <v>2</v>
      </c>
      <c r="E317" s="213">
        <v>1</v>
      </c>
      <c r="F317" s="215">
        <v>1</v>
      </c>
      <c r="G317" s="214" t="s">
        <v>94</v>
      </c>
      <c r="H317" s="192">
        <v>284</v>
      </c>
      <c r="I317" s="220">
        <v>0</v>
      </c>
      <c r="J317" s="220">
        <v>0</v>
      </c>
      <c r="K317" s="220">
        <v>0</v>
      </c>
      <c r="L317" s="220">
        <v>0</v>
      </c>
      <c r="M317"/>
    </row>
    <row r="318" spans="1:13" ht="24" hidden="1" customHeight="1">
      <c r="A318" s="225">
        <v>3</v>
      </c>
      <c r="B318" s="261">
        <v>3</v>
      </c>
      <c r="C318" s="234">
        <v>1</v>
      </c>
      <c r="D318" s="235">
        <v>2</v>
      </c>
      <c r="E318" s="235">
        <v>1</v>
      </c>
      <c r="F318" s="236">
        <v>2</v>
      </c>
      <c r="G318" s="237" t="s">
        <v>93</v>
      </c>
      <c r="H318" s="192">
        <v>285</v>
      </c>
      <c r="I318" s="220">
        <v>0</v>
      </c>
      <c r="J318" s="220">
        <v>0</v>
      </c>
      <c r="K318" s="220">
        <v>0</v>
      </c>
      <c r="L318" s="220">
        <v>0</v>
      </c>
      <c r="M318"/>
    </row>
    <row r="319" spans="1:13" ht="27.75" hidden="1" customHeight="1">
      <c r="A319" s="212">
        <v>3</v>
      </c>
      <c r="B319" s="214">
        <v>3</v>
      </c>
      <c r="C319" s="212">
        <v>1</v>
      </c>
      <c r="D319" s="213">
        <v>3</v>
      </c>
      <c r="E319" s="213"/>
      <c r="F319" s="215"/>
      <c r="G319" s="214" t="s">
        <v>92</v>
      </c>
      <c r="H319" s="192">
        <v>286</v>
      </c>
      <c r="I319" s="201">
        <f>I320</f>
        <v>0</v>
      </c>
      <c r="J319" s="277">
        <f>J320</f>
        <v>0</v>
      </c>
      <c r="K319" s="202">
        <f>K320</f>
        <v>0</v>
      </c>
      <c r="L319" s="202">
        <f>L320</f>
        <v>0</v>
      </c>
      <c r="M319"/>
    </row>
    <row r="320" spans="1:13" ht="24" hidden="1" customHeight="1">
      <c r="A320" s="212">
        <v>3</v>
      </c>
      <c r="B320" s="237">
        <v>3</v>
      </c>
      <c r="C320" s="234">
        <v>1</v>
      </c>
      <c r="D320" s="235">
        <v>3</v>
      </c>
      <c r="E320" s="235">
        <v>1</v>
      </c>
      <c r="F320" s="236"/>
      <c r="G320" s="214" t="s">
        <v>92</v>
      </c>
      <c r="H320" s="192">
        <v>287</v>
      </c>
      <c r="I320" s="202">
        <f>I321+I322</f>
        <v>0</v>
      </c>
      <c r="J320" s="202">
        <f>J321+J322</f>
        <v>0</v>
      </c>
      <c r="K320" s="202">
        <f>K321+K322</f>
        <v>0</v>
      </c>
      <c r="L320" s="202">
        <f>L321+L322</f>
        <v>0</v>
      </c>
      <c r="M320"/>
    </row>
    <row r="321" spans="1:13" ht="27" hidden="1" customHeight="1">
      <c r="A321" s="212">
        <v>3</v>
      </c>
      <c r="B321" s="214">
        <v>3</v>
      </c>
      <c r="C321" s="212">
        <v>1</v>
      </c>
      <c r="D321" s="213">
        <v>3</v>
      </c>
      <c r="E321" s="213">
        <v>1</v>
      </c>
      <c r="F321" s="215">
        <v>1</v>
      </c>
      <c r="G321" s="214" t="s">
        <v>91</v>
      </c>
      <c r="H321" s="192">
        <v>288</v>
      </c>
      <c r="I321" s="266">
        <v>0</v>
      </c>
      <c r="J321" s="266">
        <v>0</v>
      </c>
      <c r="K321" s="266">
        <v>0</v>
      </c>
      <c r="L321" s="265">
        <v>0</v>
      </c>
      <c r="M321"/>
    </row>
    <row r="322" spans="1:13" ht="26.25" hidden="1" customHeight="1">
      <c r="A322" s="212">
        <v>3</v>
      </c>
      <c r="B322" s="214">
        <v>3</v>
      </c>
      <c r="C322" s="212">
        <v>1</v>
      </c>
      <c r="D322" s="213">
        <v>3</v>
      </c>
      <c r="E322" s="213">
        <v>1</v>
      </c>
      <c r="F322" s="215">
        <v>2</v>
      </c>
      <c r="G322" s="214" t="s">
        <v>90</v>
      </c>
      <c r="H322" s="192">
        <v>289</v>
      </c>
      <c r="I322" s="220">
        <v>0</v>
      </c>
      <c r="J322" s="220">
        <v>0</v>
      </c>
      <c r="K322" s="220">
        <v>0</v>
      </c>
      <c r="L322" s="220">
        <v>0</v>
      </c>
      <c r="M322"/>
    </row>
    <row r="323" spans="1:13" hidden="1">
      <c r="A323" s="212">
        <v>3</v>
      </c>
      <c r="B323" s="214">
        <v>3</v>
      </c>
      <c r="C323" s="212">
        <v>1</v>
      </c>
      <c r="D323" s="213">
        <v>4</v>
      </c>
      <c r="E323" s="213"/>
      <c r="F323" s="215"/>
      <c r="G323" s="214" t="s">
        <v>89</v>
      </c>
      <c r="H323" s="192">
        <v>290</v>
      </c>
      <c r="I323" s="201">
        <f>I324</f>
        <v>0</v>
      </c>
      <c r="J323" s="277">
        <f>J324</f>
        <v>0</v>
      </c>
      <c r="K323" s="202">
        <f>K324</f>
        <v>0</v>
      </c>
      <c r="L323" s="202">
        <f>L324</f>
        <v>0</v>
      </c>
    </row>
    <row r="324" spans="1:13" ht="31.5" hidden="1" customHeight="1">
      <c r="A324" s="216">
        <v>3</v>
      </c>
      <c r="B324" s="212">
        <v>3</v>
      </c>
      <c r="C324" s="213">
        <v>1</v>
      </c>
      <c r="D324" s="213">
        <v>4</v>
      </c>
      <c r="E324" s="213">
        <v>1</v>
      </c>
      <c r="F324" s="215"/>
      <c r="G324" s="214" t="s">
        <v>89</v>
      </c>
      <c r="H324" s="192">
        <v>291</v>
      </c>
      <c r="I324" s="201">
        <f>SUM(I325:I326)</f>
        <v>0</v>
      </c>
      <c r="J324" s="201">
        <f>SUM(J325:J326)</f>
        <v>0</v>
      </c>
      <c r="K324" s="201">
        <f>SUM(K325:K326)</f>
        <v>0</v>
      </c>
      <c r="L324" s="201">
        <f>SUM(L325:L326)</f>
        <v>0</v>
      </c>
      <c r="M324"/>
    </row>
    <row r="325" spans="1:13" hidden="1">
      <c r="A325" s="216">
        <v>3</v>
      </c>
      <c r="B325" s="212">
        <v>3</v>
      </c>
      <c r="C325" s="213">
        <v>1</v>
      </c>
      <c r="D325" s="213">
        <v>4</v>
      </c>
      <c r="E325" s="213">
        <v>1</v>
      </c>
      <c r="F325" s="215">
        <v>1</v>
      </c>
      <c r="G325" s="214" t="s">
        <v>88</v>
      </c>
      <c r="H325" s="192">
        <v>292</v>
      </c>
      <c r="I325" s="219">
        <v>0</v>
      </c>
      <c r="J325" s="220">
        <v>0</v>
      </c>
      <c r="K325" s="220">
        <v>0</v>
      </c>
      <c r="L325" s="219">
        <v>0</v>
      </c>
    </row>
    <row r="326" spans="1:13" ht="30.75" hidden="1" customHeight="1">
      <c r="A326" s="212">
        <v>3</v>
      </c>
      <c r="B326" s="213">
        <v>3</v>
      </c>
      <c r="C326" s="213">
        <v>1</v>
      </c>
      <c r="D326" s="213">
        <v>4</v>
      </c>
      <c r="E326" s="213">
        <v>1</v>
      </c>
      <c r="F326" s="215">
        <v>2</v>
      </c>
      <c r="G326" s="214" t="s">
        <v>106</v>
      </c>
      <c r="H326" s="192">
        <v>293</v>
      </c>
      <c r="I326" s="220">
        <v>0</v>
      </c>
      <c r="J326" s="266">
        <v>0</v>
      </c>
      <c r="K326" s="266">
        <v>0</v>
      </c>
      <c r="L326" s="265">
        <v>0</v>
      </c>
      <c r="M326"/>
    </row>
    <row r="327" spans="1:13" ht="26.25" hidden="1" customHeight="1">
      <c r="A327" s="212">
        <v>3</v>
      </c>
      <c r="B327" s="213">
        <v>3</v>
      </c>
      <c r="C327" s="213">
        <v>1</v>
      </c>
      <c r="D327" s="213">
        <v>5</v>
      </c>
      <c r="E327" s="213"/>
      <c r="F327" s="215"/>
      <c r="G327" s="214" t="s">
        <v>86</v>
      </c>
      <c r="H327" s="192">
        <v>294</v>
      </c>
      <c r="I327" s="224">
        <f t="shared" ref="I327:L328" si="28">I328</f>
        <v>0</v>
      </c>
      <c r="J327" s="277">
        <f t="shared" si="28"/>
        <v>0</v>
      </c>
      <c r="K327" s="202">
        <f t="shared" si="28"/>
        <v>0</v>
      </c>
      <c r="L327" s="202">
        <f t="shared" si="28"/>
        <v>0</v>
      </c>
      <c r="M327"/>
    </row>
    <row r="328" spans="1:13" ht="30" hidden="1" customHeight="1">
      <c r="A328" s="207">
        <v>3</v>
      </c>
      <c r="B328" s="235">
        <v>3</v>
      </c>
      <c r="C328" s="235">
        <v>1</v>
      </c>
      <c r="D328" s="235">
        <v>5</v>
      </c>
      <c r="E328" s="235">
        <v>1</v>
      </c>
      <c r="F328" s="236"/>
      <c r="G328" s="214" t="s">
        <v>86</v>
      </c>
      <c r="H328" s="192">
        <v>295</v>
      </c>
      <c r="I328" s="202">
        <f t="shared" si="28"/>
        <v>0</v>
      </c>
      <c r="J328" s="278">
        <f t="shared" si="28"/>
        <v>0</v>
      </c>
      <c r="K328" s="224">
        <f t="shared" si="28"/>
        <v>0</v>
      </c>
      <c r="L328" s="224">
        <f t="shared" si="28"/>
        <v>0</v>
      </c>
      <c r="M328"/>
    </row>
    <row r="329" spans="1:13" ht="30" hidden="1" customHeight="1">
      <c r="A329" s="212">
        <v>3</v>
      </c>
      <c r="B329" s="213">
        <v>3</v>
      </c>
      <c r="C329" s="213">
        <v>1</v>
      </c>
      <c r="D329" s="213">
        <v>5</v>
      </c>
      <c r="E329" s="213">
        <v>1</v>
      </c>
      <c r="F329" s="215">
        <v>1</v>
      </c>
      <c r="G329" s="214" t="s">
        <v>105</v>
      </c>
      <c r="H329" s="192">
        <v>296</v>
      </c>
      <c r="I329" s="220">
        <v>0</v>
      </c>
      <c r="J329" s="266">
        <v>0</v>
      </c>
      <c r="K329" s="266">
        <v>0</v>
      </c>
      <c r="L329" s="265">
        <v>0</v>
      </c>
      <c r="M329"/>
    </row>
    <row r="330" spans="1:13" ht="30" hidden="1" customHeight="1">
      <c r="A330" s="212">
        <v>3</v>
      </c>
      <c r="B330" s="213">
        <v>3</v>
      </c>
      <c r="C330" s="213">
        <v>1</v>
      </c>
      <c r="D330" s="213">
        <v>6</v>
      </c>
      <c r="E330" s="213"/>
      <c r="F330" s="215"/>
      <c r="G330" s="214" t="s">
        <v>85</v>
      </c>
      <c r="H330" s="192">
        <v>297</v>
      </c>
      <c r="I330" s="202">
        <f t="shared" ref="I330:L331" si="29">I331</f>
        <v>0</v>
      </c>
      <c r="J330" s="277">
        <f t="shared" si="29"/>
        <v>0</v>
      </c>
      <c r="K330" s="202">
        <f t="shared" si="29"/>
        <v>0</v>
      </c>
      <c r="L330" s="202">
        <f t="shared" si="29"/>
        <v>0</v>
      </c>
      <c r="M330"/>
    </row>
    <row r="331" spans="1:13" ht="30" hidden="1" customHeight="1">
      <c r="A331" s="212">
        <v>3</v>
      </c>
      <c r="B331" s="213">
        <v>3</v>
      </c>
      <c r="C331" s="213">
        <v>1</v>
      </c>
      <c r="D331" s="213">
        <v>6</v>
      </c>
      <c r="E331" s="213">
        <v>1</v>
      </c>
      <c r="F331" s="215"/>
      <c r="G331" s="214" t="s">
        <v>85</v>
      </c>
      <c r="H331" s="192">
        <v>298</v>
      </c>
      <c r="I331" s="201">
        <f t="shared" si="29"/>
        <v>0</v>
      </c>
      <c r="J331" s="277">
        <f t="shared" si="29"/>
        <v>0</v>
      </c>
      <c r="K331" s="202">
        <f t="shared" si="29"/>
        <v>0</v>
      </c>
      <c r="L331" s="202">
        <f t="shared" si="29"/>
        <v>0</v>
      </c>
      <c r="M331"/>
    </row>
    <row r="332" spans="1:13" ht="25.5" hidden="1" customHeight="1">
      <c r="A332" s="212">
        <v>3</v>
      </c>
      <c r="B332" s="213">
        <v>3</v>
      </c>
      <c r="C332" s="213">
        <v>1</v>
      </c>
      <c r="D332" s="213">
        <v>6</v>
      </c>
      <c r="E332" s="213">
        <v>1</v>
      </c>
      <c r="F332" s="215">
        <v>1</v>
      </c>
      <c r="G332" s="214" t="s">
        <v>85</v>
      </c>
      <c r="H332" s="192">
        <v>299</v>
      </c>
      <c r="I332" s="266">
        <v>0</v>
      </c>
      <c r="J332" s="266">
        <v>0</v>
      </c>
      <c r="K332" s="266">
        <v>0</v>
      </c>
      <c r="L332" s="265">
        <v>0</v>
      </c>
      <c r="M332"/>
    </row>
    <row r="333" spans="1:13" ht="22.5" hidden="1" customHeight="1">
      <c r="A333" s="212">
        <v>3</v>
      </c>
      <c r="B333" s="213">
        <v>3</v>
      </c>
      <c r="C333" s="213">
        <v>1</v>
      </c>
      <c r="D333" s="213">
        <v>7</v>
      </c>
      <c r="E333" s="213"/>
      <c r="F333" s="215"/>
      <c r="G333" s="214" t="s">
        <v>84</v>
      </c>
      <c r="H333" s="192">
        <v>300</v>
      </c>
      <c r="I333" s="201">
        <f>I334</f>
        <v>0</v>
      </c>
      <c r="J333" s="277">
        <f>J334</f>
        <v>0</v>
      </c>
      <c r="K333" s="202">
        <f>K334</f>
        <v>0</v>
      </c>
      <c r="L333" s="202">
        <f>L334</f>
        <v>0</v>
      </c>
      <c r="M333"/>
    </row>
    <row r="334" spans="1:13" ht="25.5" hidden="1" customHeight="1">
      <c r="A334" s="212">
        <v>3</v>
      </c>
      <c r="B334" s="213">
        <v>3</v>
      </c>
      <c r="C334" s="213">
        <v>1</v>
      </c>
      <c r="D334" s="213">
        <v>7</v>
      </c>
      <c r="E334" s="213">
        <v>1</v>
      </c>
      <c r="F334" s="215"/>
      <c r="G334" s="214" t="s">
        <v>84</v>
      </c>
      <c r="H334" s="192">
        <v>301</v>
      </c>
      <c r="I334" s="201">
        <f>I335+I336</f>
        <v>0</v>
      </c>
      <c r="J334" s="201">
        <f>J335+J336</f>
        <v>0</v>
      </c>
      <c r="K334" s="201">
        <f>K335+K336</f>
        <v>0</v>
      </c>
      <c r="L334" s="201">
        <f>L335+L336</f>
        <v>0</v>
      </c>
      <c r="M334"/>
    </row>
    <row r="335" spans="1:13" ht="27" hidden="1" customHeight="1">
      <c r="A335" s="212">
        <v>3</v>
      </c>
      <c r="B335" s="213">
        <v>3</v>
      </c>
      <c r="C335" s="213">
        <v>1</v>
      </c>
      <c r="D335" s="213">
        <v>7</v>
      </c>
      <c r="E335" s="213">
        <v>1</v>
      </c>
      <c r="F335" s="215">
        <v>1</v>
      </c>
      <c r="G335" s="214" t="s">
        <v>83</v>
      </c>
      <c r="H335" s="192">
        <v>302</v>
      </c>
      <c r="I335" s="266">
        <v>0</v>
      </c>
      <c r="J335" s="266">
        <v>0</v>
      </c>
      <c r="K335" s="266">
        <v>0</v>
      </c>
      <c r="L335" s="265">
        <v>0</v>
      </c>
      <c r="M335"/>
    </row>
    <row r="336" spans="1:13" ht="27.75" hidden="1" customHeight="1">
      <c r="A336" s="212">
        <v>3</v>
      </c>
      <c r="B336" s="213">
        <v>3</v>
      </c>
      <c r="C336" s="213">
        <v>1</v>
      </c>
      <c r="D336" s="213">
        <v>7</v>
      </c>
      <c r="E336" s="213">
        <v>1</v>
      </c>
      <c r="F336" s="215">
        <v>2</v>
      </c>
      <c r="G336" s="214" t="s">
        <v>82</v>
      </c>
      <c r="H336" s="192">
        <v>303</v>
      </c>
      <c r="I336" s="220">
        <v>0</v>
      </c>
      <c r="J336" s="220">
        <v>0</v>
      </c>
      <c r="K336" s="220">
        <v>0</v>
      </c>
      <c r="L336" s="220">
        <v>0</v>
      </c>
      <c r="M336"/>
    </row>
    <row r="337" spans="1:16" ht="38.25" hidden="1" customHeight="1">
      <c r="A337" s="212">
        <v>3</v>
      </c>
      <c r="B337" s="213">
        <v>3</v>
      </c>
      <c r="C337" s="213">
        <v>2</v>
      </c>
      <c r="D337" s="213"/>
      <c r="E337" s="213"/>
      <c r="F337" s="215"/>
      <c r="G337" s="214" t="s">
        <v>104</v>
      </c>
      <c r="H337" s="192">
        <v>304</v>
      </c>
      <c r="I337" s="201">
        <f>SUM(I338+I347+I351+I355+I359+I362+I365)</f>
        <v>0</v>
      </c>
      <c r="J337" s="277">
        <f>SUM(J338+J347+J351+J355+J359+J362+J365)</f>
        <v>0</v>
      </c>
      <c r="K337" s="202">
        <f>SUM(K338+K347+K351+K355+K359+K362+K365)</f>
        <v>0</v>
      </c>
      <c r="L337" s="202">
        <f>SUM(L338+L347+L351+L355+L359+L362+L365)</f>
        <v>0</v>
      </c>
      <c r="M337"/>
    </row>
    <row r="338" spans="1:16" ht="30" hidden="1" customHeight="1">
      <c r="A338" s="212">
        <v>3</v>
      </c>
      <c r="B338" s="213">
        <v>3</v>
      </c>
      <c r="C338" s="213">
        <v>2</v>
      </c>
      <c r="D338" s="213">
        <v>1</v>
      </c>
      <c r="E338" s="213"/>
      <c r="F338" s="215"/>
      <c r="G338" s="214" t="s">
        <v>103</v>
      </c>
      <c r="H338" s="192">
        <v>305</v>
      </c>
      <c r="I338" s="201">
        <f>I339</f>
        <v>0</v>
      </c>
      <c r="J338" s="277">
        <f>J339</f>
        <v>0</v>
      </c>
      <c r="K338" s="202">
        <f>K339</f>
        <v>0</v>
      </c>
      <c r="L338" s="202">
        <f>L339</f>
        <v>0</v>
      </c>
      <c r="M338"/>
    </row>
    <row r="339" spans="1:16" hidden="1">
      <c r="A339" s="216">
        <v>3</v>
      </c>
      <c r="B339" s="212">
        <v>3</v>
      </c>
      <c r="C339" s="213">
        <v>2</v>
      </c>
      <c r="D339" s="214">
        <v>1</v>
      </c>
      <c r="E339" s="212">
        <v>1</v>
      </c>
      <c r="F339" s="215"/>
      <c r="G339" s="214" t="s">
        <v>103</v>
      </c>
      <c r="H339" s="192">
        <v>306</v>
      </c>
      <c r="I339" s="201">
        <f t="shared" ref="I339:P339" si="30">SUM(I340:I340)</f>
        <v>0</v>
      </c>
      <c r="J339" s="201">
        <f t="shared" si="30"/>
        <v>0</v>
      </c>
      <c r="K339" s="201">
        <f t="shared" si="30"/>
        <v>0</v>
      </c>
      <c r="L339" s="201">
        <f t="shared" si="30"/>
        <v>0</v>
      </c>
      <c r="M339" s="279">
        <f t="shared" si="30"/>
        <v>0</v>
      </c>
      <c r="N339" s="279">
        <f t="shared" si="30"/>
        <v>0</v>
      </c>
      <c r="O339" s="279">
        <f t="shared" si="30"/>
        <v>0</v>
      </c>
      <c r="P339" s="279">
        <f t="shared" si="30"/>
        <v>0</v>
      </c>
    </row>
    <row r="340" spans="1:16" ht="27.75" hidden="1" customHeight="1">
      <c r="A340" s="216">
        <v>3</v>
      </c>
      <c r="B340" s="212">
        <v>3</v>
      </c>
      <c r="C340" s="213">
        <v>2</v>
      </c>
      <c r="D340" s="214">
        <v>1</v>
      </c>
      <c r="E340" s="212">
        <v>1</v>
      </c>
      <c r="F340" s="215">
        <v>1</v>
      </c>
      <c r="G340" s="214" t="s">
        <v>102</v>
      </c>
      <c r="H340" s="192">
        <v>307</v>
      </c>
      <c r="I340" s="266">
        <v>0</v>
      </c>
      <c r="J340" s="266">
        <v>0</v>
      </c>
      <c r="K340" s="266">
        <v>0</v>
      </c>
      <c r="L340" s="265">
        <v>0</v>
      </c>
      <c r="M340"/>
    </row>
    <row r="341" spans="1:16" hidden="1">
      <c r="A341" s="216">
        <v>3</v>
      </c>
      <c r="B341" s="212">
        <v>3</v>
      </c>
      <c r="C341" s="213">
        <v>2</v>
      </c>
      <c r="D341" s="214">
        <v>1</v>
      </c>
      <c r="E341" s="212">
        <v>2</v>
      </c>
      <c r="F341" s="215"/>
      <c r="G341" s="237" t="s">
        <v>101</v>
      </c>
      <c r="H341" s="192">
        <v>308</v>
      </c>
      <c r="I341" s="201">
        <f>SUM(I342:I343)</f>
        <v>0</v>
      </c>
      <c r="J341" s="201">
        <f>SUM(J342:J343)</f>
        <v>0</v>
      </c>
      <c r="K341" s="201">
        <f>SUM(K342:K343)</f>
        <v>0</v>
      </c>
      <c r="L341" s="201">
        <f>SUM(L342:L343)</f>
        <v>0</v>
      </c>
    </row>
    <row r="342" spans="1:16" hidden="1">
      <c r="A342" s="216">
        <v>3</v>
      </c>
      <c r="B342" s="212">
        <v>3</v>
      </c>
      <c r="C342" s="213">
        <v>2</v>
      </c>
      <c r="D342" s="214">
        <v>1</v>
      </c>
      <c r="E342" s="212">
        <v>2</v>
      </c>
      <c r="F342" s="215">
        <v>1</v>
      </c>
      <c r="G342" s="237" t="s">
        <v>100</v>
      </c>
      <c r="H342" s="192">
        <v>309</v>
      </c>
      <c r="I342" s="266">
        <v>0</v>
      </c>
      <c r="J342" s="266">
        <v>0</v>
      </c>
      <c r="K342" s="266">
        <v>0</v>
      </c>
      <c r="L342" s="265">
        <v>0</v>
      </c>
    </row>
    <row r="343" spans="1:16" hidden="1">
      <c r="A343" s="216">
        <v>3</v>
      </c>
      <c r="B343" s="212">
        <v>3</v>
      </c>
      <c r="C343" s="213">
        <v>2</v>
      </c>
      <c r="D343" s="214">
        <v>1</v>
      </c>
      <c r="E343" s="212">
        <v>2</v>
      </c>
      <c r="F343" s="215">
        <v>2</v>
      </c>
      <c r="G343" s="237" t="s">
        <v>99</v>
      </c>
      <c r="H343" s="192">
        <v>310</v>
      </c>
      <c r="I343" s="220">
        <v>0</v>
      </c>
      <c r="J343" s="220">
        <v>0</v>
      </c>
      <c r="K343" s="220">
        <v>0</v>
      </c>
      <c r="L343" s="220">
        <v>0</v>
      </c>
    </row>
    <row r="344" spans="1:16" hidden="1">
      <c r="A344" s="216">
        <v>3</v>
      </c>
      <c r="B344" s="212">
        <v>3</v>
      </c>
      <c r="C344" s="213">
        <v>2</v>
      </c>
      <c r="D344" s="214">
        <v>1</v>
      </c>
      <c r="E344" s="212">
        <v>3</v>
      </c>
      <c r="F344" s="215"/>
      <c r="G344" s="237" t="s">
        <v>98</v>
      </c>
      <c r="H344" s="192">
        <v>311</v>
      </c>
      <c r="I344" s="201">
        <f>SUM(I345:I346)</f>
        <v>0</v>
      </c>
      <c r="J344" s="201">
        <f>SUM(J345:J346)</f>
        <v>0</v>
      </c>
      <c r="K344" s="201">
        <f>SUM(K345:K346)</f>
        <v>0</v>
      </c>
      <c r="L344" s="201">
        <f>SUM(L345:L346)</f>
        <v>0</v>
      </c>
    </row>
    <row r="345" spans="1:16" hidden="1">
      <c r="A345" s="216">
        <v>3</v>
      </c>
      <c r="B345" s="212">
        <v>3</v>
      </c>
      <c r="C345" s="213">
        <v>2</v>
      </c>
      <c r="D345" s="214">
        <v>1</v>
      </c>
      <c r="E345" s="212">
        <v>3</v>
      </c>
      <c r="F345" s="215">
        <v>1</v>
      </c>
      <c r="G345" s="237" t="s">
        <v>97</v>
      </c>
      <c r="H345" s="192">
        <v>312</v>
      </c>
      <c r="I345" s="220">
        <v>0</v>
      </c>
      <c r="J345" s="220">
        <v>0</v>
      </c>
      <c r="K345" s="220">
        <v>0</v>
      </c>
      <c r="L345" s="220">
        <v>0</v>
      </c>
    </row>
    <row r="346" spans="1:16" hidden="1">
      <c r="A346" s="216">
        <v>3</v>
      </c>
      <c r="B346" s="212">
        <v>3</v>
      </c>
      <c r="C346" s="213">
        <v>2</v>
      </c>
      <c r="D346" s="214">
        <v>1</v>
      </c>
      <c r="E346" s="212">
        <v>3</v>
      </c>
      <c r="F346" s="215">
        <v>2</v>
      </c>
      <c r="G346" s="237" t="s">
        <v>96</v>
      </c>
      <c r="H346" s="192">
        <v>313</v>
      </c>
      <c r="I346" s="238">
        <v>0</v>
      </c>
      <c r="J346" s="280">
        <v>0</v>
      </c>
      <c r="K346" s="238">
        <v>0</v>
      </c>
      <c r="L346" s="238">
        <v>0</v>
      </c>
    </row>
    <row r="347" spans="1:16" hidden="1">
      <c r="A347" s="225">
        <v>3</v>
      </c>
      <c r="B347" s="225">
        <v>3</v>
      </c>
      <c r="C347" s="234">
        <v>2</v>
      </c>
      <c r="D347" s="237">
        <v>2</v>
      </c>
      <c r="E347" s="234"/>
      <c r="F347" s="236"/>
      <c r="G347" s="237" t="s">
        <v>95</v>
      </c>
      <c r="H347" s="192">
        <v>314</v>
      </c>
      <c r="I347" s="230">
        <f>I348</f>
        <v>0</v>
      </c>
      <c r="J347" s="281">
        <f>J348</f>
        <v>0</v>
      </c>
      <c r="K347" s="231">
        <f>K348</f>
        <v>0</v>
      </c>
      <c r="L347" s="231">
        <f>L348</f>
        <v>0</v>
      </c>
    </row>
    <row r="348" spans="1:16" hidden="1">
      <c r="A348" s="216">
        <v>3</v>
      </c>
      <c r="B348" s="216">
        <v>3</v>
      </c>
      <c r="C348" s="212">
        <v>2</v>
      </c>
      <c r="D348" s="214">
        <v>2</v>
      </c>
      <c r="E348" s="212">
        <v>1</v>
      </c>
      <c r="F348" s="215"/>
      <c r="G348" s="237" t="s">
        <v>95</v>
      </c>
      <c r="H348" s="192">
        <v>315</v>
      </c>
      <c r="I348" s="201">
        <f>SUM(I349:I350)</f>
        <v>0</v>
      </c>
      <c r="J348" s="243">
        <f>SUM(J349:J350)</f>
        <v>0</v>
      </c>
      <c r="K348" s="202">
        <f>SUM(K349:K350)</f>
        <v>0</v>
      </c>
      <c r="L348" s="202">
        <f>SUM(L349:L350)</f>
        <v>0</v>
      </c>
    </row>
    <row r="349" spans="1:16" hidden="1">
      <c r="A349" s="216">
        <v>3</v>
      </c>
      <c r="B349" s="216">
        <v>3</v>
      </c>
      <c r="C349" s="212">
        <v>2</v>
      </c>
      <c r="D349" s="214">
        <v>2</v>
      </c>
      <c r="E349" s="216">
        <v>1</v>
      </c>
      <c r="F349" s="248">
        <v>1</v>
      </c>
      <c r="G349" s="214" t="s">
        <v>94</v>
      </c>
      <c r="H349" s="192">
        <v>316</v>
      </c>
      <c r="I349" s="220">
        <v>0</v>
      </c>
      <c r="J349" s="220">
        <v>0</v>
      </c>
      <c r="K349" s="220">
        <v>0</v>
      </c>
      <c r="L349" s="220">
        <v>0</v>
      </c>
    </row>
    <row r="350" spans="1:16" hidden="1">
      <c r="A350" s="225">
        <v>3</v>
      </c>
      <c r="B350" s="225">
        <v>3</v>
      </c>
      <c r="C350" s="226">
        <v>2</v>
      </c>
      <c r="D350" s="227">
        <v>2</v>
      </c>
      <c r="E350" s="228">
        <v>1</v>
      </c>
      <c r="F350" s="256">
        <v>2</v>
      </c>
      <c r="G350" s="228" t="s">
        <v>93</v>
      </c>
      <c r="H350" s="192">
        <v>317</v>
      </c>
      <c r="I350" s="220">
        <v>0</v>
      </c>
      <c r="J350" s="220">
        <v>0</v>
      </c>
      <c r="K350" s="220">
        <v>0</v>
      </c>
      <c r="L350" s="220">
        <v>0</v>
      </c>
    </row>
    <row r="351" spans="1:16" ht="23.25" hidden="1" customHeight="1">
      <c r="A351" s="216">
        <v>3</v>
      </c>
      <c r="B351" s="216">
        <v>3</v>
      </c>
      <c r="C351" s="212">
        <v>2</v>
      </c>
      <c r="D351" s="213">
        <v>3</v>
      </c>
      <c r="E351" s="214"/>
      <c r="F351" s="248"/>
      <c r="G351" s="214" t="s">
        <v>92</v>
      </c>
      <c r="H351" s="192">
        <v>318</v>
      </c>
      <c r="I351" s="201">
        <f>I352</f>
        <v>0</v>
      </c>
      <c r="J351" s="243">
        <f>J352</f>
        <v>0</v>
      </c>
      <c r="K351" s="202">
        <f>K352</f>
        <v>0</v>
      </c>
      <c r="L351" s="202">
        <f>L352</f>
        <v>0</v>
      </c>
      <c r="M351"/>
    </row>
    <row r="352" spans="1:16" ht="27.75" hidden="1" customHeight="1">
      <c r="A352" s="216">
        <v>3</v>
      </c>
      <c r="B352" s="216">
        <v>3</v>
      </c>
      <c r="C352" s="212">
        <v>2</v>
      </c>
      <c r="D352" s="213">
        <v>3</v>
      </c>
      <c r="E352" s="214">
        <v>1</v>
      </c>
      <c r="F352" s="248"/>
      <c r="G352" s="214" t="s">
        <v>92</v>
      </c>
      <c r="H352" s="192">
        <v>319</v>
      </c>
      <c r="I352" s="201">
        <f>I353+I354</f>
        <v>0</v>
      </c>
      <c r="J352" s="201">
        <f>J353+J354</f>
        <v>0</v>
      </c>
      <c r="K352" s="201">
        <f>K353+K354</f>
        <v>0</v>
      </c>
      <c r="L352" s="201">
        <f>L353+L354</f>
        <v>0</v>
      </c>
      <c r="M352"/>
    </row>
    <row r="353" spans="1:13" ht="28.5" hidden="1" customHeight="1">
      <c r="A353" s="216">
        <v>3</v>
      </c>
      <c r="B353" s="216">
        <v>3</v>
      </c>
      <c r="C353" s="212">
        <v>2</v>
      </c>
      <c r="D353" s="213">
        <v>3</v>
      </c>
      <c r="E353" s="214">
        <v>1</v>
      </c>
      <c r="F353" s="248">
        <v>1</v>
      </c>
      <c r="G353" s="214" t="s">
        <v>91</v>
      </c>
      <c r="H353" s="192">
        <v>320</v>
      </c>
      <c r="I353" s="266">
        <v>0</v>
      </c>
      <c r="J353" s="266">
        <v>0</v>
      </c>
      <c r="K353" s="266">
        <v>0</v>
      </c>
      <c r="L353" s="265">
        <v>0</v>
      </c>
      <c r="M353"/>
    </row>
    <row r="354" spans="1:13" ht="27.75" hidden="1" customHeight="1">
      <c r="A354" s="216">
        <v>3</v>
      </c>
      <c r="B354" s="216">
        <v>3</v>
      </c>
      <c r="C354" s="212">
        <v>2</v>
      </c>
      <c r="D354" s="213">
        <v>3</v>
      </c>
      <c r="E354" s="214">
        <v>1</v>
      </c>
      <c r="F354" s="248">
        <v>2</v>
      </c>
      <c r="G354" s="214" t="s">
        <v>90</v>
      </c>
      <c r="H354" s="192">
        <v>321</v>
      </c>
      <c r="I354" s="220">
        <v>0</v>
      </c>
      <c r="J354" s="220">
        <v>0</v>
      </c>
      <c r="K354" s="220">
        <v>0</v>
      </c>
      <c r="L354" s="220">
        <v>0</v>
      </c>
      <c r="M354"/>
    </row>
    <row r="355" spans="1:13" hidden="1">
      <c r="A355" s="216">
        <v>3</v>
      </c>
      <c r="B355" s="216">
        <v>3</v>
      </c>
      <c r="C355" s="212">
        <v>2</v>
      </c>
      <c r="D355" s="213">
        <v>4</v>
      </c>
      <c r="E355" s="213"/>
      <c r="F355" s="215"/>
      <c r="G355" s="214" t="s">
        <v>89</v>
      </c>
      <c r="H355" s="192">
        <v>322</v>
      </c>
      <c r="I355" s="201">
        <f>I356</f>
        <v>0</v>
      </c>
      <c r="J355" s="243">
        <f>J356</f>
        <v>0</v>
      </c>
      <c r="K355" s="202">
        <f>K356</f>
        <v>0</v>
      </c>
      <c r="L355" s="202">
        <f>L356</f>
        <v>0</v>
      </c>
    </row>
    <row r="356" spans="1:13" hidden="1">
      <c r="A356" s="233">
        <v>3</v>
      </c>
      <c r="B356" s="233">
        <v>3</v>
      </c>
      <c r="C356" s="207">
        <v>2</v>
      </c>
      <c r="D356" s="205">
        <v>4</v>
      </c>
      <c r="E356" s="205">
        <v>1</v>
      </c>
      <c r="F356" s="208"/>
      <c r="G356" s="214" t="s">
        <v>89</v>
      </c>
      <c r="H356" s="192">
        <v>323</v>
      </c>
      <c r="I356" s="223">
        <f>SUM(I357:I358)</f>
        <v>0</v>
      </c>
      <c r="J356" s="245">
        <f>SUM(J357:J358)</f>
        <v>0</v>
      </c>
      <c r="K356" s="224">
        <f>SUM(K357:K358)</f>
        <v>0</v>
      </c>
      <c r="L356" s="224">
        <f>SUM(L357:L358)</f>
        <v>0</v>
      </c>
    </row>
    <row r="357" spans="1:13" ht="30.75" hidden="1" customHeight="1">
      <c r="A357" s="216">
        <v>3</v>
      </c>
      <c r="B357" s="216">
        <v>3</v>
      </c>
      <c r="C357" s="212">
        <v>2</v>
      </c>
      <c r="D357" s="213">
        <v>4</v>
      </c>
      <c r="E357" s="213">
        <v>1</v>
      </c>
      <c r="F357" s="215">
        <v>1</v>
      </c>
      <c r="G357" s="214" t="s">
        <v>88</v>
      </c>
      <c r="H357" s="192">
        <v>324</v>
      </c>
      <c r="I357" s="220">
        <v>0</v>
      </c>
      <c r="J357" s="220">
        <v>0</v>
      </c>
      <c r="K357" s="220">
        <v>0</v>
      </c>
      <c r="L357" s="220">
        <v>0</v>
      </c>
      <c r="M357"/>
    </row>
    <row r="358" spans="1:13" hidden="1">
      <c r="A358" s="216">
        <v>3</v>
      </c>
      <c r="B358" s="216">
        <v>3</v>
      </c>
      <c r="C358" s="212">
        <v>2</v>
      </c>
      <c r="D358" s="213">
        <v>4</v>
      </c>
      <c r="E358" s="213">
        <v>1</v>
      </c>
      <c r="F358" s="215">
        <v>2</v>
      </c>
      <c r="G358" s="214" t="s">
        <v>87</v>
      </c>
      <c r="H358" s="192">
        <v>325</v>
      </c>
      <c r="I358" s="220">
        <v>0</v>
      </c>
      <c r="J358" s="220">
        <v>0</v>
      </c>
      <c r="K358" s="220">
        <v>0</v>
      </c>
      <c r="L358" s="220">
        <v>0</v>
      </c>
    </row>
    <row r="359" spans="1:13" hidden="1">
      <c r="A359" s="216">
        <v>3</v>
      </c>
      <c r="B359" s="216">
        <v>3</v>
      </c>
      <c r="C359" s="212">
        <v>2</v>
      </c>
      <c r="D359" s="213">
        <v>5</v>
      </c>
      <c r="E359" s="213"/>
      <c r="F359" s="215"/>
      <c r="G359" s="214" t="s">
        <v>86</v>
      </c>
      <c r="H359" s="192">
        <v>326</v>
      </c>
      <c r="I359" s="201">
        <f t="shared" ref="I359:L360" si="31">I360</f>
        <v>0</v>
      </c>
      <c r="J359" s="243">
        <f t="shared" si="31"/>
        <v>0</v>
      </c>
      <c r="K359" s="202">
        <f t="shared" si="31"/>
        <v>0</v>
      </c>
      <c r="L359" s="202">
        <f t="shared" si="31"/>
        <v>0</v>
      </c>
    </row>
    <row r="360" spans="1:13" hidden="1">
      <c r="A360" s="233">
        <v>3</v>
      </c>
      <c r="B360" s="233">
        <v>3</v>
      </c>
      <c r="C360" s="207">
        <v>2</v>
      </c>
      <c r="D360" s="205">
        <v>5</v>
      </c>
      <c r="E360" s="205">
        <v>1</v>
      </c>
      <c r="F360" s="208"/>
      <c r="G360" s="214" t="s">
        <v>86</v>
      </c>
      <c r="H360" s="192">
        <v>327</v>
      </c>
      <c r="I360" s="223">
        <f t="shared" si="31"/>
        <v>0</v>
      </c>
      <c r="J360" s="245">
        <f t="shared" si="31"/>
        <v>0</v>
      </c>
      <c r="K360" s="224">
        <f t="shared" si="31"/>
        <v>0</v>
      </c>
      <c r="L360" s="224">
        <f t="shared" si="31"/>
        <v>0</v>
      </c>
    </row>
    <row r="361" spans="1:13" hidden="1">
      <c r="A361" s="216">
        <v>3</v>
      </c>
      <c r="B361" s="216">
        <v>3</v>
      </c>
      <c r="C361" s="212">
        <v>2</v>
      </c>
      <c r="D361" s="213">
        <v>5</v>
      </c>
      <c r="E361" s="213">
        <v>1</v>
      </c>
      <c r="F361" s="215">
        <v>1</v>
      </c>
      <c r="G361" s="214" t="s">
        <v>86</v>
      </c>
      <c r="H361" s="192">
        <v>328</v>
      </c>
      <c r="I361" s="266">
        <v>0</v>
      </c>
      <c r="J361" s="266">
        <v>0</v>
      </c>
      <c r="K361" s="266">
        <v>0</v>
      </c>
      <c r="L361" s="265">
        <v>0</v>
      </c>
    </row>
    <row r="362" spans="1:13" ht="30.75" hidden="1" customHeight="1">
      <c r="A362" s="216">
        <v>3</v>
      </c>
      <c r="B362" s="216">
        <v>3</v>
      </c>
      <c r="C362" s="212">
        <v>2</v>
      </c>
      <c r="D362" s="213">
        <v>6</v>
      </c>
      <c r="E362" s="213"/>
      <c r="F362" s="215"/>
      <c r="G362" s="214" t="s">
        <v>85</v>
      </c>
      <c r="H362" s="192">
        <v>329</v>
      </c>
      <c r="I362" s="201">
        <f t="shared" ref="I362:L363" si="32">I363</f>
        <v>0</v>
      </c>
      <c r="J362" s="243">
        <f t="shared" si="32"/>
        <v>0</v>
      </c>
      <c r="K362" s="202">
        <f t="shared" si="32"/>
        <v>0</v>
      </c>
      <c r="L362" s="202">
        <f t="shared" si="32"/>
        <v>0</v>
      </c>
      <c r="M362"/>
    </row>
    <row r="363" spans="1:13" ht="25.5" hidden="1" customHeight="1">
      <c r="A363" s="216">
        <v>3</v>
      </c>
      <c r="B363" s="216">
        <v>3</v>
      </c>
      <c r="C363" s="212">
        <v>2</v>
      </c>
      <c r="D363" s="213">
        <v>6</v>
      </c>
      <c r="E363" s="213">
        <v>1</v>
      </c>
      <c r="F363" s="215"/>
      <c r="G363" s="214" t="s">
        <v>85</v>
      </c>
      <c r="H363" s="192">
        <v>330</v>
      </c>
      <c r="I363" s="201">
        <f t="shared" si="32"/>
        <v>0</v>
      </c>
      <c r="J363" s="243">
        <f t="shared" si="32"/>
        <v>0</v>
      </c>
      <c r="K363" s="202">
        <f t="shared" si="32"/>
        <v>0</v>
      </c>
      <c r="L363" s="202">
        <f t="shared" si="32"/>
        <v>0</v>
      </c>
      <c r="M363"/>
    </row>
    <row r="364" spans="1:13" ht="24" hidden="1" customHeight="1">
      <c r="A364" s="225">
        <v>3</v>
      </c>
      <c r="B364" s="225">
        <v>3</v>
      </c>
      <c r="C364" s="226">
        <v>2</v>
      </c>
      <c r="D364" s="227">
        <v>6</v>
      </c>
      <c r="E364" s="227">
        <v>1</v>
      </c>
      <c r="F364" s="229">
        <v>1</v>
      </c>
      <c r="G364" s="228" t="s">
        <v>85</v>
      </c>
      <c r="H364" s="192">
        <v>331</v>
      </c>
      <c r="I364" s="266">
        <v>0</v>
      </c>
      <c r="J364" s="266">
        <v>0</v>
      </c>
      <c r="K364" s="266">
        <v>0</v>
      </c>
      <c r="L364" s="265">
        <v>0</v>
      </c>
      <c r="M364"/>
    </row>
    <row r="365" spans="1:13" ht="28.5" hidden="1" customHeight="1">
      <c r="A365" s="216">
        <v>3</v>
      </c>
      <c r="B365" s="216">
        <v>3</v>
      </c>
      <c r="C365" s="212">
        <v>2</v>
      </c>
      <c r="D365" s="213">
        <v>7</v>
      </c>
      <c r="E365" s="213"/>
      <c r="F365" s="215"/>
      <c r="G365" s="214" t="s">
        <v>84</v>
      </c>
      <c r="H365" s="192">
        <v>332</v>
      </c>
      <c r="I365" s="201">
        <f>I366</f>
        <v>0</v>
      </c>
      <c r="J365" s="243">
        <f>J366</f>
        <v>0</v>
      </c>
      <c r="K365" s="202">
        <f>K366</f>
        <v>0</v>
      </c>
      <c r="L365" s="202">
        <f>L366</f>
        <v>0</v>
      </c>
      <c r="M365"/>
    </row>
    <row r="366" spans="1:13" ht="28.5" hidden="1" customHeight="1">
      <c r="A366" s="225">
        <v>3</v>
      </c>
      <c r="B366" s="225">
        <v>3</v>
      </c>
      <c r="C366" s="226">
        <v>2</v>
      </c>
      <c r="D366" s="227">
        <v>7</v>
      </c>
      <c r="E366" s="227">
        <v>1</v>
      </c>
      <c r="F366" s="229"/>
      <c r="G366" s="214" t="s">
        <v>84</v>
      </c>
      <c r="H366" s="192">
        <v>333</v>
      </c>
      <c r="I366" s="201">
        <f>SUM(I367:I368)</f>
        <v>0</v>
      </c>
      <c r="J366" s="201">
        <f>SUM(J367:J368)</f>
        <v>0</v>
      </c>
      <c r="K366" s="201">
        <f>SUM(K367:K368)</f>
        <v>0</v>
      </c>
      <c r="L366" s="201">
        <f>SUM(L367:L368)</f>
        <v>0</v>
      </c>
      <c r="M366"/>
    </row>
    <row r="367" spans="1:13" ht="27" hidden="1" customHeight="1">
      <c r="A367" s="216">
        <v>3</v>
      </c>
      <c r="B367" s="216">
        <v>3</v>
      </c>
      <c r="C367" s="212">
        <v>2</v>
      </c>
      <c r="D367" s="213">
        <v>7</v>
      </c>
      <c r="E367" s="213">
        <v>1</v>
      </c>
      <c r="F367" s="215">
        <v>1</v>
      </c>
      <c r="G367" s="214" t="s">
        <v>83</v>
      </c>
      <c r="H367" s="192">
        <v>334</v>
      </c>
      <c r="I367" s="266">
        <v>0</v>
      </c>
      <c r="J367" s="266">
        <v>0</v>
      </c>
      <c r="K367" s="266">
        <v>0</v>
      </c>
      <c r="L367" s="265">
        <v>0</v>
      </c>
      <c r="M367"/>
    </row>
    <row r="368" spans="1:13" ht="30" hidden="1" customHeight="1">
      <c r="A368" s="216">
        <v>3</v>
      </c>
      <c r="B368" s="216">
        <v>3</v>
      </c>
      <c r="C368" s="212">
        <v>2</v>
      </c>
      <c r="D368" s="213">
        <v>7</v>
      </c>
      <c r="E368" s="213">
        <v>1</v>
      </c>
      <c r="F368" s="215">
        <v>2</v>
      </c>
      <c r="G368" s="214" t="s">
        <v>82</v>
      </c>
      <c r="H368" s="192">
        <v>335</v>
      </c>
      <c r="I368" s="220">
        <v>0</v>
      </c>
      <c r="J368" s="220">
        <v>0</v>
      </c>
      <c r="K368" s="220">
        <v>0</v>
      </c>
      <c r="L368" s="220">
        <v>0</v>
      </c>
      <c r="M368"/>
    </row>
    <row r="369" spans="1:13" ht="39.75" customHeight="1">
      <c r="A369" s="179"/>
      <c r="B369" s="179"/>
      <c r="C369" s="180"/>
      <c r="D369" s="282"/>
      <c r="E369" s="283"/>
      <c r="F369" s="284"/>
      <c r="G369" s="285" t="s">
        <v>81</v>
      </c>
      <c r="H369" s="192">
        <v>336</v>
      </c>
      <c r="I369" s="253">
        <f>SUM(I34+I185)</f>
        <v>110000</v>
      </c>
      <c r="J369" s="253">
        <f>SUM(J34+J185)</f>
        <v>110000</v>
      </c>
      <c r="K369" s="253">
        <f>SUM(K34+K185)</f>
        <v>109871.29000000001</v>
      </c>
      <c r="L369" s="253">
        <f>SUM(L34+L185)</f>
        <v>109871.29000000001</v>
      </c>
      <c r="M369"/>
    </row>
    <row r="370" spans="1:13" ht="18.75" customHeight="1">
      <c r="G370" s="203"/>
      <c r="H370" s="192"/>
      <c r="I370" s="286"/>
      <c r="J370" s="132"/>
      <c r="K370" s="132"/>
      <c r="L370" s="132"/>
    </row>
    <row r="371" spans="1:13" ht="23.25" customHeight="1">
      <c r="A371" s="573" t="s">
        <v>29</v>
      </c>
      <c r="B371" s="573"/>
      <c r="C371" s="573"/>
      <c r="D371" s="573"/>
      <c r="E371" s="573"/>
      <c r="F371" s="573"/>
      <c r="G371" s="573"/>
      <c r="H371" s="130"/>
      <c r="I371" s="131"/>
      <c r="J371" s="584" t="s">
        <v>30</v>
      </c>
      <c r="K371" s="584"/>
      <c r="L371" s="584"/>
    </row>
    <row r="372" spans="1:13" ht="18.75" customHeight="1">
      <c r="A372" s="287"/>
      <c r="B372" s="287"/>
      <c r="C372" s="287"/>
      <c r="D372" s="572" t="s">
        <v>357</v>
      </c>
      <c r="E372" s="572"/>
      <c r="F372" s="572"/>
      <c r="G372" s="572"/>
      <c r="I372" s="151" t="s">
        <v>1</v>
      </c>
      <c r="K372" s="585" t="s">
        <v>49</v>
      </c>
      <c r="L372" s="585"/>
    </row>
    <row r="373" spans="1:13" ht="12.75" customHeight="1">
      <c r="I373" s="135"/>
      <c r="K373" s="135"/>
      <c r="L373" s="135"/>
    </row>
    <row r="374" spans="1:13" ht="15.75" customHeight="1">
      <c r="A374" s="573" t="s">
        <v>27</v>
      </c>
      <c r="B374" s="573"/>
      <c r="C374" s="573"/>
      <c r="D374" s="573"/>
      <c r="E374" s="573"/>
      <c r="F374" s="573"/>
      <c r="G374" s="573"/>
      <c r="I374" s="135"/>
      <c r="J374" s="574" t="s">
        <v>2</v>
      </c>
      <c r="K374" s="574"/>
      <c r="L374" s="574"/>
    </row>
    <row r="375" spans="1:13" ht="33.75" customHeight="1">
      <c r="D375" s="575" t="s">
        <v>455</v>
      </c>
      <c r="E375" s="576"/>
      <c r="F375" s="576"/>
      <c r="G375" s="576"/>
      <c r="H375" s="134"/>
      <c r="I375" s="136" t="s">
        <v>1</v>
      </c>
      <c r="K375" s="585" t="s">
        <v>49</v>
      </c>
      <c r="L375" s="585"/>
    </row>
    <row r="376" spans="1:13" ht="7.5" customHeight="1"/>
    <row r="377" spans="1:13" ht="8.25" customHeight="1">
      <c r="H377" s="133" t="s">
        <v>456</v>
      </c>
    </row>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51181102362204722" right="0.70866141732283472" top="0" bottom="0" header="0" footer="0"/>
  <pageSetup paperSize="9" scale="79" orientation="portrait" r:id="rId1"/>
  <headerFooter alignWithMargins="0">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1DDA9-90E7-4B30-817C-E4D04148003B}">
  <sheetPr>
    <tabColor rgb="FFFFC000"/>
    <pageSetUpPr fitToPage="1"/>
  </sheetPr>
  <dimension ref="A1:R376"/>
  <sheetViews>
    <sheetView showZeros="0" topLeftCell="A201" workbookViewId="0">
      <selection activeCell="A377" sqref="A377:XFD377"/>
    </sheetView>
  </sheetViews>
  <sheetFormatPr defaultColWidth="9.140625" defaultRowHeight="15"/>
  <cols>
    <col min="1" max="4" width="2" style="288" customWidth="1"/>
    <col min="5" max="5" width="2.140625" style="288" customWidth="1"/>
    <col min="6" max="6" width="3.5703125" style="557" customWidth="1"/>
    <col min="7" max="7" width="34.28515625" style="288" customWidth="1"/>
    <col min="8" max="8" width="4.7109375" style="288" customWidth="1"/>
    <col min="9" max="12" width="12.85546875" style="288" customWidth="1"/>
    <col min="13" max="13" width="0.140625" style="288" hidden="1" customWidth="1"/>
    <col min="14" max="14" width="6.140625" style="288" hidden="1" customWidth="1"/>
    <col min="15" max="15" width="8.85546875" style="288" hidden="1" customWidth="1"/>
    <col min="16" max="16" width="9.140625" style="288"/>
    <col min="17" max="17" width="6.140625" style="288" customWidth="1"/>
    <col min="18" max="18" width="9.140625" style="288"/>
  </cols>
  <sheetData>
    <row r="1" spans="1:17" ht="24.75" customHeight="1">
      <c r="G1" s="290"/>
      <c r="H1" s="291"/>
      <c r="I1" s="292"/>
      <c r="J1" s="637" t="s">
        <v>438</v>
      </c>
      <c r="K1" s="637"/>
      <c r="L1" s="637"/>
      <c r="M1" s="293"/>
      <c r="N1" s="555"/>
      <c r="O1" s="555"/>
      <c r="P1" s="555"/>
      <c r="Q1" s="555"/>
    </row>
    <row r="2" spans="1:17" ht="13.5" customHeight="1">
      <c r="H2" s="291"/>
      <c r="I2" s="295"/>
      <c r="J2" s="638" t="s">
        <v>291</v>
      </c>
      <c r="K2" s="638"/>
      <c r="L2" s="638"/>
      <c r="M2" s="293"/>
      <c r="N2" s="555"/>
      <c r="O2" s="555"/>
      <c r="P2" s="555"/>
      <c r="Q2" s="296"/>
    </row>
    <row r="3" spans="1:17" ht="5.25" customHeight="1">
      <c r="H3" s="297"/>
      <c r="I3" s="555"/>
      <c r="J3" s="555"/>
      <c r="K3" s="298"/>
      <c r="L3" s="298"/>
      <c r="M3" s="293"/>
      <c r="N3" s="555"/>
      <c r="O3" s="555"/>
      <c r="P3" s="555"/>
      <c r="Q3" s="296"/>
    </row>
    <row r="4" spans="1:17" ht="6" customHeight="1">
      <c r="G4" s="299" t="s">
        <v>290</v>
      </c>
      <c r="H4" s="291"/>
      <c r="J4" s="298"/>
      <c r="K4" s="298"/>
      <c r="L4" s="298"/>
      <c r="M4" s="293"/>
      <c r="N4" s="555"/>
      <c r="O4" s="555"/>
      <c r="P4" s="555"/>
      <c r="Q4" s="296"/>
    </row>
    <row r="5" spans="1:17" ht="5.25" customHeight="1">
      <c r="H5" s="291"/>
      <c r="J5" s="298"/>
      <c r="K5" s="298"/>
      <c r="L5" s="298"/>
      <c r="M5" s="293"/>
      <c r="N5" s="555"/>
      <c r="O5" s="555"/>
      <c r="P5" s="555"/>
      <c r="Q5" s="296"/>
    </row>
    <row r="6" spans="1:17" ht="3.75" customHeight="1">
      <c r="H6" s="291"/>
      <c r="J6" s="300"/>
      <c r="K6" s="298"/>
      <c r="L6" s="298"/>
      <c r="M6" s="293"/>
      <c r="N6" s="555"/>
      <c r="O6" s="555"/>
      <c r="P6" s="555"/>
    </row>
    <row r="7" spans="1:17" ht="36.75" customHeight="1">
      <c r="A7" s="639" t="s">
        <v>477</v>
      </c>
      <c r="B7" s="639"/>
      <c r="C7" s="639"/>
      <c r="D7" s="639"/>
      <c r="E7" s="639"/>
      <c r="F7" s="639"/>
      <c r="G7" s="639"/>
      <c r="H7" s="639"/>
      <c r="I7" s="639"/>
      <c r="J7" s="639"/>
      <c r="K7" s="639"/>
      <c r="L7" s="639"/>
      <c r="M7" s="301"/>
      <c r="N7" s="301"/>
      <c r="O7" s="301"/>
      <c r="P7" s="301"/>
      <c r="Q7" s="301"/>
    </row>
    <row r="8" spans="1:17" ht="12" customHeight="1">
      <c r="G8" s="301"/>
      <c r="H8" s="302"/>
      <c r="I8" s="302"/>
      <c r="J8" s="303"/>
      <c r="K8" s="303"/>
      <c r="L8" s="304"/>
      <c r="M8" s="293"/>
    </row>
    <row r="9" spans="1:17" ht="18" customHeight="1">
      <c r="A9" s="640" t="s">
        <v>289</v>
      </c>
      <c r="B9" s="640"/>
      <c r="C9" s="640"/>
      <c r="D9" s="640"/>
      <c r="E9" s="640"/>
      <c r="F9" s="640"/>
      <c r="G9" s="640"/>
      <c r="H9" s="640"/>
      <c r="I9" s="640"/>
      <c r="J9" s="640"/>
      <c r="K9" s="640"/>
      <c r="L9" s="640"/>
      <c r="M9" s="293"/>
    </row>
    <row r="10" spans="1:17" ht="18.75" customHeight="1">
      <c r="A10" s="634" t="s">
        <v>288</v>
      </c>
      <c r="B10" s="635"/>
      <c r="C10" s="635"/>
      <c r="D10" s="635"/>
      <c r="E10" s="635"/>
      <c r="F10" s="635"/>
      <c r="G10" s="635"/>
      <c r="H10" s="635"/>
      <c r="I10" s="635"/>
      <c r="J10" s="635"/>
      <c r="K10" s="635"/>
      <c r="L10" s="635"/>
      <c r="M10" s="293"/>
    </row>
    <row r="11" spans="1:17" ht="7.5" customHeight="1">
      <c r="A11" s="554"/>
      <c r="B11" s="555"/>
      <c r="C11" s="555"/>
      <c r="D11" s="555"/>
      <c r="E11" s="555"/>
      <c r="F11" s="555"/>
      <c r="G11" s="555"/>
      <c r="H11" s="555"/>
      <c r="I11" s="555"/>
      <c r="J11" s="555"/>
      <c r="K11" s="555"/>
      <c r="L11" s="555"/>
      <c r="M11" s="293"/>
    </row>
    <row r="12" spans="1:17" ht="14.25" customHeight="1">
      <c r="A12" s="554"/>
      <c r="B12" s="555"/>
      <c r="C12" s="555"/>
      <c r="D12" s="555"/>
      <c r="E12" s="555"/>
      <c r="F12" s="555"/>
      <c r="G12" s="641" t="s">
        <v>439</v>
      </c>
      <c r="H12" s="641"/>
      <c r="I12" s="641"/>
      <c r="J12" s="641"/>
      <c r="K12" s="641"/>
      <c r="L12" s="555"/>
      <c r="M12" s="293"/>
    </row>
    <row r="13" spans="1:17" ht="16.5" customHeight="1">
      <c r="A13" s="642" t="s">
        <v>482</v>
      </c>
      <c r="B13" s="642"/>
      <c r="C13" s="642"/>
      <c r="D13" s="642"/>
      <c r="E13" s="642"/>
      <c r="F13" s="642"/>
      <c r="G13" s="642"/>
      <c r="H13" s="642"/>
      <c r="I13" s="642"/>
      <c r="J13" s="642"/>
      <c r="K13" s="642"/>
      <c r="L13" s="642"/>
      <c r="M13" s="293"/>
      <c r="P13" s="288" t="s">
        <v>287</v>
      </c>
    </row>
    <row r="14" spans="1:17" ht="15.75" customHeight="1">
      <c r="G14" s="643" t="s">
        <v>441</v>
      </c>
      <c r="H14" s="643"/>
      <c r="I14" s="643"/>
      <c r="J14" s="643"/>
      <c r="K14" s="643"/>
      <c r="M14" s="293"/>
    </row>
    <row r="15" spans="1:17" ht="12" customHeight="1">
      <c r="G15" s="636" t="s">
        <v>442</v>
      </c>
      <c r="H15" s="636"/>
      <c r="I15" s="636"/>
      <c r="J15" s="636"/>
      <c r="K15" s="636"/>
    </row>
    <row r="16" spans="1:17" ht="12" customHeight="1">
      <c r="B16" s="642" t="s">
        <v>285</v>
      </c>
      <c r="C16" s="642"/>
      <c r="D16" s="642"/>
      <c r="E16" s="642"/>
      <c r="F16" s="642"/>
      <c r="G16" s="642"/>
      <c r="H16" s="642"/>
      <c r="I16" s="642"/>
      <c r="J16" s="642"/>
      <c r="K16" s="642"/>
      <c r="L16" s="642"/>
    </row>
    <row r="17" spans="1:13" ht="12" customHeight="1"/>
    <row r="18" spans="1:13" ht="12.75" customHeight="1">
      <c r="G18" s="643" t="s">
        <v>483</v>
      </c>
      <c r="H18" s="643"/>
      <c r="I18" s="643"/>
      <c r="J18" s="643"/>
      <c r="K18" s="643"/>
    </row>
    <row r="19" spans="1:13" ht="11.25" customHeight="1">
      <c r="G19" s="635" t="s">
        <v>284</v>
      </c>
      <c r="H19" s="635"/>
      <c r="I19" s="635"/>
      <c r="J19" s="635"/>
      <c r="K19" s="635"/>
    </row>
    <row r="20" spans="1:13" ht="11.25" customHeight="1">
      <c r="G20" s="555"/>
      <c r="H20" s="555"/>
      <c r="I20" s="555"/>
      <c r="J20" s="555"/>
      <c r="K20" s="555"/>
    </row>
    <row r="21" spans="1:13">
      <c r="E21" s="644"/>
      <c r="F21" s="644"/>
      <c r="G21" s="644"/>
      <c r="H21" s="644"/>
      <c r="I21" s="644"/>
      <c r="J21" s="644"/>
      <c r="K21" s="644"/>
    </row>
    <row r="22" spans="1:13" ht="12" customHeight="1">
      <c r="A22" s="645" t="s">
        <v>282</v>
      </c>
      <c r="B22" s="645"/>
      <c r="C22" s="645"/>
      <c r="D22" s="645"/>
      <c r="E22" s="645"/>
      <c r="F22" s="645"/>
      <c r="G22" s="645"/>
      <c r="H22" s="645"/>
      <c r="I22" s="645"/>
      <c r="J22" s="645"/>
      <c r="K22" s="645"/>
      <c r="L22" s="645"/>
      <c r="M22" s="308"/>
    </row>
    <row r="23" spans="1:13" ht="12" customHeight="1">
      <c r="F23" s="288"/>
      <c r="J23" s="309"/>
      <c r="K23" s="304"/>
      <c r="L23" s="310" t="s">
        <v>281</v>
      </c>
      <c r="M23" s="308"/>
    </row>
    <row r="24" spans="1:13" ht="11.25" customHeight="1">
      <c r="F24" s="288"/>
      <c r="J24" s="311" t="s">
        <v>280</v>
      </c>
      <c r="K24" s="297"/>
      <c r="L24" s="312"/>
      <c r="M24" s="308"/>
    </row>
    <row r="25" spans="1:13" ht="12" customHeight="1">
      <c r="E25" s="555"/>
      <c r="F25" s="556"/>
      <c r="I25" s="562"/>
      <c r="J25" s="562"/>
      <c r="K25" s="315" t="s">
        <v>279</v>
      </c>
      <c r="L25" s="312"/>
      <c r="M25" s="308"/>
    </row>
    <row r="26" spans="1:13" ht="12.75" customHeight="1">
      <c r="A26" s="613" t="s">
        <v>287</v>
      </c>
      <c r="B26" s="613"/>
      <c r="C26" s="613"/>
      <c r="D26" s="613"/>
      <c r="E26" s="613"/>
      <c r="F26" s="613"/>
      <c r="G26" s="613"/>
      <c r="H26" s="613"/>
      <c r="I26" s="613"/>
      <c r="K26" s="315" t="s">
        <v>277</v>
      </c>
      <c r="L26" s="316" t="s">
        <v>276</v>
      </c>
      <c r="M26" s="308"/>
    </row>
    <row r="27" spans="1:13" ht="12" customHeight="1">
      <c r="A27" s="613"/>
      <c r="B27" s="613"/>
      <c r="C27" s="613"/>
      <c r="D27" s="613"/>
      <c r="E27" s="613"/>
      <c r="F27" s="613"/>
      <c r="G27" s="613"/>
      <c r="H27" s="613"/>
      <c r="I27" s="613"/>
      <c r="J27" s="559" t="s">
        <v>274</v>
      </c>
      <c r="K27" s="318"/>
      <c r="L27" s="312"/>
      <c r="M27" s="308"/>
    </row>
    <row r="28" spans="1:13" ht="12.75" customHeight="1">
      <c r="F28" s="288"/>
      <c r="G28" s="319" t="s">
        <v>272</v>
      </c>
      <c r="H28" s="320" t="s">
        <v>296</v>
      </c>
      <c r="I28" s="321"/>
      <c r="J28" s="322"/>
      <c r="K28" s="312"/>
      <c r="L28" s="312"/>
      <c r="M28" s="308"/>
    </row>
    <row r="29" spans="1:13" ht="13.5" customHeight="1">
      <c r="F29" s="288"/>
      <c r="G29" s="623" t="s">
        <v>270</v>
      </c>
      <c r="H29" s="623"/>
      <c r="I29" s="323"/>
      <c r="J29" s="324"/>
      <c r="K29" s="325"/>
      <c r="L29" s="325"/>
      <c r="M29" s="308"/>
    </row>
    <row r="30" spans="1:13" ht="14.25" customHeight="1">
      <c r="A30" s="326" t="s">
        <v>295</v>
      </c>
      <c r="B30" s="326"/>
      <c r="C30" s="326"/>
      <c r="D30" s="326"/>
      <c r="E30" s="326"/>
      <c r="F30" s="327"/>
      <c r="G30" s="328"/>
      <c r="I30" s="328"/>
      <c r="J30" s="328"/>
      <c r="K30" s="328"/>
      <c r="L30" s="329" t="s">
        <v>265</v>
      </c>
      <c r="M30" s="330"/>
    </row>
    <row r="31" spans="1:13" ht="24" customHeight="1">
      <c r="A31" s="624" t="s">
        <v>264</v>
      </c>
      <c r="B31" s="625"/>
      <c r="C31" s="625"/>
      <c r="D31" s="625"/>
      <c r="E31" s="625"/>
      <c r="F31" s="625"/>
      <c r="G31" s="628" t="s">
        <v>263</v>
      </c>
      <c r="H31" s="630" t="s">
        <v>262</v>
      </c>
      <c r="I31" s="632" t="s">
        <v>261</v>
      </c>
      <c r="J31" s="633"/>
      <c r="K31" s="614" t="s">
        <v>260</v>
      </c>
      <c r="L31" s="616" t="s">
        <v>0</v>
      </c>
      <c r="M31" s="330"/>
    </row>
    <row r="32" spans="1:13" ht="46.5" customHeight="1">
      <c r="A32" s="626"/>
      <c r="B32" s="627"/>
      <c r="C32" s="627"/>
      <c r="D32" s="627"/>
      <c r="E32" s="627"/>
      <c r="F32" s="627"/>
      <c r="G32" s="629"/>
      <c r="H32" s="631"/>
      <c r="I32" s="331" t="s">
        <v>259</v>
      </c>
      <c r="J32" s="332" t="s">
        <v>258</v>
      </c>
      <c r="K32" s="615"/>
      <c r="L32" s="617"/>
    </row>
    <row r="33" spans="1:18" ht="11.25" customHeight="1">
      <c r="A33" s="618" t="s">
        <v>257</v>
      </c>
      <c r="B33" s="619"/>
      <c r="C33" s="619"/>
      <c r="D33" s="619"/>
      <c r="E33" s="619"/>
      <c r="F33" s="620"/>
      <c r="G33" s="333">
        <v>2</v>
      </c>
      <c r="H33" s="334">
        <v>3</v>
      </c>
      <c r="I33" s="335" t="s">
        <v>256</v>
      </c>
      <c r="J33" s="336" t="s">
        <v>255</v>
      </c>
      <c r="K33" s="337">
        <v>6</v>
      </c>
      <c r="L33" s="337">
        <v>7</v>
      </c>
    </row>
    <row r="34" spans="1:18" s="344" customFormat="1" ht="14.25" customHeight="1">
      <c r="A34" s="338">
        <v>2</v>
      </c>
      <c r="B34" s="338"/>
      <c r="C34" s="339"/>
      <c r="D34" s="340"/>
      <c r="E34" s="338"/>
      <c r="F34" s="341"/>
      <c r="G34" s="340" t="s">
        <v>254</v>
      </c>
      <c r="H34" s="333">
        <v>1</v>
      </c>
      <c r="I34" s="342">
        <f>SUM(I35+I46+I66+I87+I94+I114+I140+I159+I169)</f>
        <v>378234</v>
      </c>
      <c r="J34" s="342">
        <f>SUM(J35+J46+J66+J87+J94+J114+J140+J159+J169)</f>
        <v>378234</v>
      </c>
      <c r="K34" s="343">
        <f>SUM(K35+K46+K66+K87+K94+K114+K140+K159+K169)</f>
        <v>250044.11</v>
      </c>
      <c r="L34" s="342">
        <f>SUM(L35+L46+L66+L87+L94+L114+L140+L159+L169)</f>
        <v>250044.11</v>
      </c>
    </row>
    <row r="35" spans="1:18" ht="16.5" customHeight="1">
      <c r="A35" s="338">
        <v>2</v>
      </c>
      <c r="B35" s="345">
        <v>1</v>
      </c>
      <c r="C35" s="346"/>
      <c r="D35" s="347"/>
      <c r="E35" s="348"/>
      <c r="F35" s="349"/>
      <c r="G35" s="350" t="s">
        <v>253</v>
      </c>
      <c r="H35" s="333">
        <v>2</v>
      </c>
      <c r="I35" s="342">
        <f>SUM(I36+I42)</f>
        <v>176800</v>
      </c>
      <c r="J35" s="342">
        <f>SUM(J36+J42)</f>
        <v>176800</v>
      </c>
      <c r="K35" s="351">
        <f>SUM(K36+K42)</f>
        <v>105070.33</v>
      </c>
      <c r="L35" s="352">
        <f>SUM(L36+L42)</f>
        <v>105070.33</v>
      </c>
      <c r="M35"/>
    </row>
    <row r="36" spans="1:18" ht="14.25" customHeight="1">
      <c r="A36" s="353">
        <v>2</v>
      </c>
      <c r="B36" s="353">
        <v>1</v>
      </c>
      <c r="C36" s="354">
        <v>1</v>
      </c>
      <c r="D36" s="355"/>
      <c r="E36" s="353"/>
      <c r="F36" s="356"/>
      <c r="G36" s="355" t="s">
        <v>252</v>
      </c>
      <c r="H36" s="333">
        <v>3</v>
      </c>
      <c r="I36" s="342">
        <f>SUM(I37)</f>
        <v>168800</v>
      </c>
      <c r="J36" s="342">
        <f>SUM(J37)</f>
        <v>168800</v>
      </c>
      <c r="K36" s="343">
        <f>SUM(K37)</f>
        <v>100610.31</v>
      </c>
      <c r="L36" s="342">
        <f>SUM(L37)</f>
        <v>100610.31</v>
      </c>
      <c r="M36"/>
    </row>
    <row r="37" spans="1:18" ht="13.5" customHeight="1">
      <c r="A37" s="357">
        <v>2</v>
      </c>
      <c r="B37" s="353">
        <v>1</v>
      </c>
      <c r="C37" s="354">
        <v>1</v>
      </c>
      <c r="D37" s="355">
        <v>1</v>
      </c>
      <c r="E37" s="353"/>
      <c r="F37" s="356"/>
      <c r="G37" s="355" t="s">
        <v>252</v>
      </c>
      <c r="H37" s="333">
        <v>4</v>
      </c>
      <c r="I37" s="342">
        <f>SUM(I38+I40)</f>
        <v>168800</v>
      </c>
      <c r="J37" s="342">
        <f>SUM(J38+J40)</f>
        <v>168800</v>
      </c>
      <c r="K37" s="342">
        <f>SUM(K38+K40)</f>
        <v>100610.31</v>
      </c>
      <c r="L37" s="342">
        <f>SUM(L38+L40)</f>
        <v>100610.31</v>
      </c>
      <c r="M37"/>
      <c r="Q37" s="358"/>
    </row>
    <row r="38" spans="1:18" ht="14.25" customHeight="1">
      <c r="A38" s="357">
        <v>2</v>
      </c>
      <c r="B38" s="353">
        <v>1</v>
      </c>
      <c r="C38" s="354">
        <v>1</v>
      </c>
      <c r="D38" s="355">
        <v>1</v>
      </c>
      <c r="E38" s="353">
        <v>1</v>
      </c>
      <c r="F38" s="356"/>
      <c r="G38" s="355" t="s">
        <v>251</v>
      </c>
      <c r="H38" s="333">
        <v>5</v>
      </c>
      <c r="I38" s="343">
        <f>SUM(I39)</f>
        <v>168800</v>
      </c>
      <c r="J38" s="343">
        <f>SUM(J39)</f>
        <v>168800</v>
      </c>
      <c r="K38" s="343">
        <f>SUM(K39)</f>
        <v>100610.31</v>
      </c>
      <c r="L38" s="343">
        <f>SUM(L39)</f>
        <v>100610.31</v>
      </c>
      <c r="M38"/>
      <c r="Q38" s="358"/>
    </row>
    <row r="39" spans="1:18" ht="14.25" customHeight="1">
      <c r="A39" s="357">
        <v>2</v>
      </c>
      <c r="B39" s="353">
        <v>1</v>
      </c>
      <c r="C39" s="354">
        <v>1</v>
      </c>
      <c r="D39" s="355">
        <v>1</v>
      </c>
      <c r="E39" s="353">
        <v>1</v>
      </c>
      <c r="F39" s="356">
        <v>1</v>
      </c>
      <c r="G39" s="355" t="s">
        <v>251</v>
      </c>
      <c r="H39" s="333">
        <v>6</v>
      </c>
      <c r="I39" s="359">
        <v>168800</v>
      </c>
      <c r="J39" s="360">
        <v>168800</v>
      </c>
      <c r="K39" s="360">
        <v>100610.31</v>
      </c>
      <c r="L39" s="360">
        <v>100610.31</v>
      </c>
      <c r="M39"/>
      <c r="Q39" s="358"/>
    </row>
    <row r="40" spans="1:18" ht="12.75" hidden="1" customHeight="1">
      <c r="A40" s="357">
        <v>2</v>
      </c>
      <c r="B40" s="353">
        <v>1</v>
      </c>
      <c r="C40" s="354">
        <v>1</v>
      </c>
      <c r="D40" s="355">
        <v>1</v>
      </c>
      <c r="E40" s="353">
        <v>2</v>
      </c>
      <c r="F40" s="356"/>
      <c r="G40" s="355" t="s">
        <v>250</v>
      </c>
      <c r="H40" s="333">
        <v>7</v>
      </c>
      <c r="I40" s="343">
        <f>I41</f>
        <v>0</v>
      </c>
      <c r="J40" s="343">
        <f>J41</f>
        <v>0</v>
      </c>
      <c r="K40" s="343">
        <f>K41</f>
        <v>0</v>
      </c>
      <c r="L40" s="343">
        <f>L41</f>
        <v>0</v>
      </c>
      <c r="M40"/>
      <c r="Q40" s="358"/>
    </row>
    <row r="41" spans="1:18" ht="12.75" hidden="1" customHeight="1">
      <c r="A41" s="357">
        <v>2</v>
      </c>
      <c r="B41" s="353">
        <v>1</v>
      </c>
      <c r="C41" s="354">
        <v>1</v>
      </c>
      <c r="D41" s="355">
        <v>1</v>
      </c>
      <c r="E41" s="353">
        <v>2</v>
      </c>
      <c r="F41" s="356">
        <v>1</v>
      </c>
      <c r="G41" s="355" t="s">
        <v>250</v>
      </c>
      <c r="H41" s="333">
        <v>8</v>
      </c>
      <c r="I41" s="360">
        <v>0</v>
      </c>
      <c r="J41" s="361">
        <v>0</v>
      </c>
      <c r="K41" s="360">
        <v>0</v>
      </c>
      <c r="L41" s="361">
        <v>0</v>
      </c>
      <c r="M41"/>
      <c r="Q41" s="358"/>
    </row>
    <row r="42" spans="1:18" ht="13.5" customHeight="1">
      <c r="A42" s="357">
        <v>2</v>
      </c>
      <c r="B42" s="353">
        <v>1</v>
      </c>
      <c r="C42" s="354">
        <v>2</v>
      </c>
      <c r="D42" s="355"/>
      <c r="E42" s="353"/>
      <c r="F42" s="356"/>
      <c r="G42" s="355" t="s">
        <v>249</v>
      </c>
      <c r="H42" s="333">
        <v>9</v>
      </c>
      <c r="I42" s="343">
        <f t="shared" ref="I42:L44" si="0">I43</f>
        <v>8000</v>
      </c>
      <c r="J42" s="342">
        <f t="shared" si="0"/>
        <v>8000</v>
      </c>
      <c r="K42" s="343">
        <f t="shared" si="0"/>
        <v>4460.0200000000004</v>
      </c>
      <c r="L42" s="342">
        <f t="shared" si="0"/>
        <v>4460.0200000000004</v>
      </c>
      <c r="M42"/>
      <c r="Q42" s="358"/>
    </row>
    <row r="43" spans="1:18">
      <c r="A43" s="357">
        <v>2</v>
      </c>
      <c r="B43" s="353">
        <v>1</v>
      </c>
      <c r="C43" s="354">
        <v>2</v>
      </c>
      <c r="D43" s="355">
        <v>1</v>
      </c>
      <c r="E43" s="353"/>
      <c r="F43" s="356"/>
      <c r="G43" s="355" t="s">
        <v>249</v>
      </c>
      <c r="H43" s="333">
        <v>10</v>
      </c>
      <c r="I43" s="343">
        <f t="shared" si="0"/>
        <v>8000</v>
      </c>
      <c r="J43" s="342">
        <f t="shared" si="0"/>
        <v>8000</v>
      </c>
      <c r="K43" s="342">
        <f t="shared" si="0"/>
        <v>4460.0200000000004</v>
      </c>
      <c r="L43" s="342">
        <f t="shared" si="0"/>
        <v>4460.0200000000004</v>
      </c>
    </row>
    <row r="44" spans="1:18" ht="13.5" customHeight="1">
      <c r="A44" s="357">
        <v>2</v>
      </c>
      <c r="B44" s="353">
        <v>1</v>
      </c>
      <c r="C44" s="354">
        <v>2</v>
      </c>
      <c r="D44" s="355">
        <v>1</v>
      </c>
      <c r="E44" s="353">
        <v>1</v>
      </c>
      <c r="F44" s="356"/>
      <c r="G44" s="355" t="s">
        <v>249</v>
      </c>
      <c r="H44" s="333">
        <v>11</v>
      </c>
      <c r="I44" s="342">
        <f t="shared" si="0"/>
        <v>8000</v>
      </c>
      <c r="J44" s="342">
        <f t="shared" si="0"/>
        <v>8000</v>
      </c>
      <c r="K44" s="342">
        <f t="shared" si="0"/>
        <v>4460.0200000000004</v>
      </c>
      <c r="L44" s="342">
        <f t="shared" si="0"/>
        <v>4460.0200000000004</v>
      </c>
      <c r="M44"/>
      <c r="Q44" s="358"/>
    </row>
    <row r="45" spans="1:18" ht="14.25" customHeight="1">
      <c r="A45" s="357">
        <v>2</v>
      </c>
      <c r="B45" s="353">
        <v>1</v>
      </c>
      <c r="C45" s="354">
        <v>2</v>
      </c>
      <c r="D45" s="355">
        <v>1</v>
      </c>
      <c r="E45" s="353">
        <v>1</v>
      </c>
      <c r="F45" s="356">
        <v>1</v>
      </c>
      <c r="G45" s="355" t="s">
        <v>249</v>
      </c>
      <c r="H45" s="333">
        <v>12</v>
      </c>
      <c r="I45" s="361">
        <v>8000</v>
      </c>
      <c r="J45" s="360">
        <v>8000</v>
      </c>
      <c r="K45" s="360">
        <v>4460.0200000000004</v>
      </c>
      <c r="L45" s="360">
        <v>4460.0200000000004</v>
      </c>
      <c r="M45"/>
      <c r="Q45" s="358"/>
    </row>
    <row r="46" spans="1:18" ht="26.25" customHeight="1">
      <c r="A46" s="362">
        <v>2</v>
      </c>
      <c r="B46" s="363">
        <v>2</v>
      </c>
      <c r="C46" s="346"/>
      <c r="D46" s="347"/>
      <c r="E46" s="348"/>
      <c r="F46" s="349"/>
      <c r="G46" s="350" t="s">
        <v>248</v>
      </c>
      <c r="H46" s="333">
        <v>13</v>
      </c>
      <c r="I46" s="364">
        <f t="shared" ref="I46:L48" si="1">I47</f>
        <v>200434</v>
      </c>
      <c r="J46" s="365">
        <f t="shared" si="1"/>
        <v>200434</v>
      </c>
      <c r="K46" s="364">
        <f t="shared" si="1"/>
        <v>144411.78</v>
      </c>
      <c r="L46" s="364">
        <f t="shared" si="1"/>
        <v>144411.78</v>
      </c>
      <c r="M46"/>
    </row>
    <row r="47" spans="1:18" ht="27" customHeight="1">
      <c r="A47" s="357">
        <v>2</v>
      </c>
      <c r="B47" s="353">
        <v>2</v>
      </c>
      <c r="C47" s="354">
        <v>1</v>
      </c>
      <c r="D47" s="355"/>
      <c r="E47" s="353"/>
      <c r="F47" s="356"/>
      <c r="G47" s="347" t="s">
        <v>248</v>
      </c>
      <c r="H47" s="333">
        <v>14</v>
      </c>
      <c r="I47" s="342">
        <f t="shared" si="1"/>
        <v>200434</v>
      </c>
      <c r="J47" s="343">
        <f t="shared" si="1"/>
        <v>200434</v>
      </c>
      <c r="K47" s="342">
        <f t="shared" si="1"/>
        <v>144411.78</v>
      </c>
      <c r="L47" s="343">
        <f t="shared" si="1"/>
        <v>144411.78</v>
      </c>
      <c r="M47"/>
      <c r="R47" s="358"/>
    </row>
    <row r="48" spans="1:18" ht="15.75" customHeight="1">
      <c r="A48" s="357">
        <v>2</v>
      </c>
      <c r="B48" s="353">
        <v>2</v>
      </c>
      <c r="C48" s="354">
        <v>1</v>
      </c>
      <c r="D48" s="355">
        <v>1</v>
      </c>
      <c r="E48" s="353"/>
      <c r="F48" s="356"/>
      <c r="G48" s="347" t="s">
        <v>248</v>
      </c>
      <c r="H48" s="333">
        <v>15</v>
      </c>
      <c r="I48" s="342">
        <f t="shared" si="1"/>
        <v>200434</v>
      </c>
      <c r="J48" s="343">
        <f t="shared" si="1"/>
        <v>200434</v>
      </c>
      <c r="K48" s="352">
        <f t="shared" si="1"/>
        <v>144411.78</v>
      </c>
      <c r="L48" s="352">
        <f t="shared" si="1"/>
        <v>144411.78</v>
      </c>
      <c r="M48"/>
      <c r="Q48" s="358"/>
    </row>
    <row r="49" spans="1:17" ht="24.75" customHeight="1">
      <c r="A49" s="366">
        <v>2</v>
      </c>
      <c r="B49" s="367">
        <v>2</v>
      </c>
      <c r="C49" s="368">
        <v>1</v>
      </c>
      <c r="D49" s="369">
        <v>1</v>
      </c>
      <c r="E49" s="367">
        <v>1</v>
      </c>
      <c r="F49" s="370"/>
      <c r="G49" s="347" t="s">
        <v>248</v>
      </c>
      <c r="H49" s="333">
        <v>16</v>
      </c>
      <c r="I49" s="371">
        <f>SUM(I50:I65)</f>
        <v>200434</v>
      </c>
      <c r="J49" s="371">
        <f>SUM(J50:J65)</f>
        <v>200434</v>
      </c>
      <c r="K49" s="372">
        <f>SUM(K50:K65)</f>
        <v>144411.78</v>
      </c>
      <c r="L49" s="372">
        <f>SUM(L50:L65)</f>
        <v>144411.78</v>
      </c>
      <c r="M49"/>
      <c r="Q49" s="358"/>
    </row>
    <row r="50" spans="1:17" ht="15.75" hidden="1" customHeight="1">
      <c r="A50" s="357">
        <v>2</v>
      </c>
      <c r="B50" s="353">
        <v>2</v>
      </c>
      <c r="C50" s="354">
        <v>1</v>
      </c>
      <c r="D50" s="355">
        <v>1</v>
      </c>
      <c r="E50" s="353">
        <v>1</v>
      </c>
      <c r="F50" s="373">
        <v>1</v>
      </c>
      <c r="G50" s="355" t="s">
        <v>247</v>
      </c>
      <c r="H50" s="333">
        <v>17</v>
      </c>
      <c r="I50" s="360">
        <v>0</v>
      </c>
      <c r="J50" s="360">
        <v>0</v>
      </c>
      <c r="K50" s="360">
        <v>0</v>
      </c>
      <c r="L50" s="360">
        <v>0</v>
      </c>
      <c r="M50"/>
      <c r="Q50" s="358"/>
    </row>
    <row r="51" spans="1:17" ht="26.25" customHeight="1">
      <c r="A51" s="357">
        <v>2</v>
      </c>
      <c r="B51" s="353">
        <v>2</v>
      </c>
      <c r="C51" s="354">
        <v>1</v>
      </c>
      <c r="D51" s="355">
        <v>1</v>
      </c>
      <c r="E51" s="353">
        <v>1</v>
      </c>
      <c r="F51" s="356">
        <v>2</v>
      </c>
      <c r="G51" s="355" t="s">
        <v>246</v>
      </c>
      <c r="H51" s="333">
        <v>18</v>
      </c>
      <c r="I51" s="360">
        <v>200</v>
      </c>
      <c r="J51" s="360">
        <v>200</v>
      </c>
      <c r="K51" s="360">
        <v>19.5</v>
      </c>
      <c r="L51" s="360">
        <v>19.5</v>
      </c>
      <c r="M51"/>
      <c r="Q51" s="358"/>
    </row>
    <row r="52" spans="1:17" ht="26.25" customHeight="1">
      <c r="A52" s="357">
        <v>2</v>
      </c>
      <c r="B52" s="353">
        <v>2</v>
      </c>
      <c r="C52" s="354">
        <v>1</v>
      </c>
      <c r="D52" s="355">
        <v>1</v>
      </c>
      <c r="E52" s="353">
        <v>1</v>
      </c>
      <c r="F52" s="356">
        <v>5</v>
      </c>
      <c r="G52" s="355" t="s">
        <v>245</v>
      </c>
      <c r="H52" s="333">
        <v>19</v>
      </c>
      <c r="I52" s="360">
        <v>700</v>
      </c>
      <c r="J52" s="360">
        <v>700</v>
      </c>
      <c r="K52" s="360">
        <v>550.36</v>
      </c>
      <c r="L52" s="360">
        <v>550.36</v>
      </c>
      <c r="M52"/>
      <c r="Q52" s="358"/>
    </row>
    <row r="53" spans="1:17" ht="27" hidden="1" customHeight="1">
      <c r="A53" s="357">
        <v>2</v>
      </c>
      <c r="B53" s="353">
        <v>2</v>
      </c>
      <c r="C53" s="354">
        <v>1</v>
      </c>
      <c r="D53" s="355">
        <v>1</v>
      </c>
      <c r="E53" s="353">
        <v>1</v>
      </c>
      <c r="F53" s="356">
        <v>6</v>
      </c>
      <c r="G53" s="355" t="s">
        <v>244</v>
      </c>
      <c r="H53" s="333">
        <v>20</v>
      </c>
      <c r="I53" s="360">
        <v>0</v>
      </c>
      <c r="J53" s="360">
        <v>0</v>
      </c>
      <c r="K53" s="360">
        <v>0</v>
      </c>
      <c r="L53" s="360">
        <v>0</v>
      </c>
      <c r="M53"/>
      <c r="Q53" s="358"/>
    </row>
    <row r="54" spans="1:17" ht="26.25" hidden="1" customHeight="1">
      <c r="A54" s="374">
        <v>2</v>
      </c>
      <c r="B54" s="348">
        <v>2</v>
      </c>
      <c r="C54" s="346">
        <v>1</v>
      </c>
      <c r="D54" s="347">
        <v>1</v>
      </c>
      <c r="E54" s="348">
        <v>1</v>
      </c>
      <c r="F54" s="349">
        <v>7</v>
      </c>
      <c r="G54" s="347" t="s">
        <v>243</v>
      </c>
      <c r="H54" s="333">
        <v>21</v>
      </c>
      <c r="I54" s="360">
        <v>0</v>
      </c>
      <c r="J54" s="360">
        <v>0</v>
      </c>
      <c r="K54" s="360">
        <v>0</v>
      </c>
      <c r="L54" s="360">
        <v>0</v>
      </c>
      <c r="M54"/>
      <c r="Q54" s="358"/>
    </row>
    <row r="55" spans="1:17" ht="12" customHeight="1">
      <c r="A55" s="357">
        <v>2</v>
      </c>
      <c r="B55" s="353">
        <v>2</v>
      </c>
      <c r="C55" s="354">
        <v>1</v>
      </c>
      <c r="D55" s="355">
        <v>1</v>
      </c>
      <c r="E55" s="353">
        <v>1</v>
      </c>
      <c r="F55" s="356">
        <v>11</v>
      </c>
      <c r="G55" s="355" t="s">
        <v>242</v>
      </c>
      <c r="H55" s="333">
        <v>22</v>
      </c>
      <c r="I55" s="361">
        <v>300</v>
      </c>
      <c r="J55" s="360">
        <v>300</v>
      </c>
      <c r="K55" s="360">
        <v>0</v>
      </c>
      <c r="L55" s="360">
        <v>0</v>
      </c>
      <c r="M55"/>
      <c r="Q55" s="358"/>
    </row>
    <row r="56" spans="1:17" ht="15.75" hidden="1" customHeight="1">
      <c r="A56" s="366">
        <v>2</v>
      </c>
      <c r="B56" s="375">
        <v>2</v>
      </c>
      <c r="C56" s="376">
        <v>1</v>
      </c>
      <c r="D56" s="376">
        <v>1</v>
      </c>
      <c r="E56" s="376">
        <v>1</v>
      </c>
      <c r="F56" s="377">
        <v>12</v>
      </c>
      <c r="G56" s="378" t="s">
        <v>241</v>
      </c>
      <c r="H56" s="333">
        <v>23</v>
      </c>
      <c r="I56" s="379">
        <v>0</v>
      </c>
      <c r="J56" s="360">
        <v>0</v>
      </c>
      <c r="K56" s="360">
        <v>0</v>
      </c>
      <c r="L56" s="360">
        <v>0</v>
      </c>
      <c r="M56"/>
      <c r="Q56" s="358"/>
    </row>
    <row r="57" spans="1:17" ht="25.5" hidden="1" customHeight="1">
      <c r="A57" s="357">
        <v>2</v>
      </c>
      <c r="B57" s="353">
        <v>2</v>
      </c>
      <c r="C57" s="354">
        <v>1</v>
      </c>
      <c r="D57" s="354">
        <v>1</v>
      </c>
      <c r="E57" s="354">
        <v>1</v>
      </c>
      <c r="F57" s="356">
        <v>14</v>
      </c>
      <c r="G57" s="380" t="s">
        <v>240</v>
      </c>
      <c r="H57" s="333">
        <v>24</v>
      </c>
      <c r="I57" s="361">
        <v>0</v>
      </c>
      <c r="J57" s="361">
        <v>0</v>
      </c>
      <c r="K57" s="361">
        <v>0</v>
      </c>
      <c r="L57" s="361">
        <v>0</v>
      </c>
      <c r="M57"/>
      <c r="Q57" s="358"/>
    </row>
    <row r="58" spans="1:17" ht="27.75" customHeight="1">
      <c r="A58" s="357">
        <v>2</v>
      </c>
      <c r="B58" s="353">
        <v>2</v>
      </c>
      <c r="C58" s="354">
        <v>1</v>
      </c>
      <c r="D58" s="354">
        <v>1</v>
      </c>
      <c r="E58" s="354">
        <v>1</v>
      </c>
      <c r="F58" s="356">
        <v>15</v>
      </c>
      <c r="G58" s="355" t="s">
        <v>239</v>
      </c>
      <c r="H58" s="333">
        <v>25</v>
      </c>
      <c r="I58" s="361">
        <v>18434</v>
      </c>
      <c r="J58" s="360">
        <v>18434</v>
      </c>
      <c r="K58" s="360">
        <v>9454.4</v>
      </c>
      <c r="L58" s="360">
        <v>9454.4</v>
      </c>
      <c r="M58"/>
      <c r="Q58" s="358"/>
    </row>
    <row r="59" spans="1:17" ht="15.75" hidden="1" customHeight="1">
      <c r="A59" s="357">
        <v>2</v>
      </c>
      <c r="B59" s="353">
        <v>2</v>
      </c>
      <c r="C59" s="354">
        <v>1</v>
      </c>
      <c r="D59" s="354">
        <v>1</v>
      </c>
      <c r="E59" s="354">
        <v>1</v>
      </c>
      <c r="F59" s="356">
        <v>16</v>
      </c>
      <c r="G59" s="355" t="s">
        <v>238</v>
      </c>
      <c r="H59" s="333">
        <v>26</v>
      </c>
      <c r="I59" s="361">
        <v>0</v>
      </c>
      <c r="J59" s="360">
        <v>0</v>
      </c>
      <c r="K59" s="360">
        <v>0</v>
      </c>
      <c r="L59" s="360">
        <v>0</v>
      </c>
      <c r="M59"/>
      <c r="Q59" s="358"/>
    </row>
    <row r="60" spans="1:17" ht="27.75" hidden="1" customHeight="1">
      <c r="A60" s="357">
        <v>2</v>
      </c>
      <c r="B60" s="353">
        <v>2</v>
      </c>
      <c r="C60" s="354">
        <v>1</v>
      </c>
      <c r="D60" s="354">
        <v>1</v>
      </c>
      <c r="E60" s="354">
        <v>1</v>
      </c>
      <c r="F60" s="356">
        <v>17</v>
      </c>
      <c r="G60" s="355" t="s">
        <v>237</v>
      </c>
      <c r="H60" s="333">
        <v>27</v>
      </c>
      <c r="I60" s="361">
        <v>0</v>
      </c>
      <c r="J60" s="361">
        <v>0</v>
      </c>
      <c r="K60" s="361">
        <v>0</v>
      </c>
      <c r="L60" s="361">
        <v>0</v>
      </c>
      <c r="M60"/>
      <c r="Q60" s="358"/>
    </row>
    <row r="61" spans="1:17" ht="14.25" customHeight="1">
      <c r="A61" s="357">
        <v>2</v>
      </c>
      <c r="B61" s="353">
        <v>2</v>
      </c>
      <c r="C61" s="354">
        <v>1</v>
      </c>
      <c r="D61" s="354">
        <v>1</v>
      </c>
      <c r="E61" s="354">
        <v>1</v>
      </c>
      <c r="F61" s="356">
        <v>20</v>
      </c>
      <c r="G61" s="355" t="s">
        <v>236</v>
      </c>
      <c r="H61" s="333">
        <v>28</v>
      </c>
      <c r="I61" s="361">
        <v>8700</v>
      </c>
      <c r="J61" s="360">
        <v>8700</v>
      </c>
      <c r="K61" s="360">
        <v>3577.44</v>
      </c>
      <c r="L61" s="360">
        <v>3577.44</v>
      </c>
      <c r="M61"/>
      <c r="Q61" s="358"/>
    </row>
    <row r="62" spans="1:17" ht="27.75" customHeight="1">
      <c r="A62" s="357">
        <v>2</v>
      </c>
      <c r="B62" s="353">
        <v>2</v>
      </c>
      <c r="C62" s="354">
        <v>1</v>
      </c>
      <c r="D62" s="354">
        <v>1</v>
      </c>
      <c r="E62" s="354">
        <v>1</v>
      </c>
      <c r="F62" s="356">
        <v>21</v>
      </c>
      <c r="G62" s="355" t="s">
        <v>235</v>
      </c>
      <c r="H62" s="333">
        <v>29</v>
      </c>
      <c r="I62" s="361">
        <v>1500</v>
      </c>
      <c r="J62" s="360">
        <v>1500</v>
      </c>
      <c r="K62" s="360">
        <v>653.51</v>
      </c>
      <c r="L62" s="360">
        <v>653.51</v>
      </c>
      <c r="M62"/>
      <c r="Q62" s="358"/>
    </row>
    <row r="63" spans="1:17" ht="12" customHeight="1">
      <c r="A63" s="357">
        <v>2</v>
      </c>
      <c r="B63" s="353">
        <v>2</v>
      </c>
      <c r="C63" s="354">
        <v>1</v>
      </c>
      <c r="D63" s="354">
        <v>1</v>
      </c>
      <c r="E63" s="354">
        <v>1</v>
      </c>
      <c r="F63" s="356">
        <v>22</v>
      </c>
      <c r="G63" s="355" t="s">
        <v>234</v>
      </c>
      <c r="H63" s="333">
        <v>30</v>
      </c>
      <c r="I63" s="361">
        <v>1457</v>
      </c>
      <c r="J63" s="360">
        <v>1457</v>
      </c>
      <c r="K63" s="360">
        <v>957</v>
      </c>
      <c r="L63" s="360">
        <v>957</v>
      </c>
      <c r="M63"/>
      <c r="Q63" s="358"/>
    </row>
    <row r="64" spans="1:17" ht="12" customHeight="1">
      <c r="A64" s="357">
        <v>2</v>
      </c>
      <c r="B64" s="353">
        <v>2</v>
      </c>
      <c r="C64" s="354">
        <v>1</v>
      </c>
      <c r="D64" s="354">
        <v>1</v>
      </c>
      <c r="E64" s="354">
        <v>1</v>
      </c>
      <c r="F64" s="356">
        <v>23</v>
      </c>
      <c r="G64" s="355" t="s">
        <v>233</v>
      </c>
      <c r="H64" s="333">
        <v>31</v>
      </c>
      <c r="I64" s="361">
        <v>500</v>
      </c>
      <c r="J64" s="360">
        <v>500</v>
      </c>
      <c r="K64" s="360">
        <v>0</v>
      </c>
      <c r="L64" s="360">
        <v>0</v>
      </c>
      <c r="M64"/>
      <c r="Q64" s="358"/>
    </row>
    <row r="65" spans="1:18" ht="15" customHeight="1">
      <c r="A65" s="357">
        <v>2</v>
      </c>
      <c r="B65" s="353">
        <v>2</v>
      </c>
      <c r="C65" s="354">
        <v>1</v>
      </c>
      <c r="D65" s="354">
        <v>1</v>
      </c>
      <c r="E65" s="354">
        <v>1</v>
      </c>
      <c r="F65" s="356">
        <v>30</v>
      </c>
      <c r="G65" s="355" t="s">
        <v>232</v>
      </c>
      <c r="H65" s="333">
        <v>32</v>
      </c>
      <c r="I65" s="361">
        <v>168643</v>
      </c>
      <c r="J65" s="360">
        <v>168643</v>
      </c>
      <c r="K65" s="360">
        <v>129199.57</v>
      </c>
      <c r="L65" s="360">
        <v>129199.57</v>
      </c>
      <c r="M65"/>
      <c r="Q65" s="358"/>
    </row>
    <row r="66" spans="1:18" ht="14.25" hidden="1" customHeight="1">
      <c r="A66" s="381">
        <v>2</v>
      </c>
      <c r="B66" s="382">
        <v>3</v>
      </c>
      <c r="C66" s="345"/>
      <c r="D66" s="346"/>
      <c r="E66" s="346"/>
      <c r="F66" s="349"/>
      <c r="G66" s="383" t="s">
        <v>231</v>
      </c>
      <c r="H66" s="333">
        <v>33</v>
      </c>
      <c r="I66" s="364">
        <f>I67</f>
        <v>0</v>
      </c>
      <c r="J66" s="364">
        <f>J67</f>
        <v>0</v>
      </c>
      <c r="K66" s="364">
        <f>K67</f>
        <v>0</v>
      </c>
      <c r="L66" s="364">
        <f>L67</f>
        <v>0</v>
      </c>
      <c r="M66"/>
    </row>
    <row r="67" spans="1:18" ht="13.5" hidden="1" customHeight="1">
      <c r="A67" s="357">
        <v>2</v>
      </c>
      <c r="B67" s="353">
        <v>3</v>
      </c>
      <c r="C67" s="354">
        <v>1</v>
      </c>
      <c r="D67" s="354"/>
      <c r="E67" s="354"/>
      <c r="F67" s="356"/>
      <c r="G67" s="355" t="s">
        <v>230</v>
      </c>
      <c r="H67" s="333">
        <v>34</v>
      </c>
      <c r="I67" s="342">
        <f>SUM(I68+I73+I78)</f>
        <v>0</v>
      </c>
      <c r="J67" s="384">
        <f>SUM(J68+J73+J78)</f>
        <v>0</v>
      </c>
      <c r="K67" s="343">
        <f>SUM(K68+K73+K78)</f>
        <v>0</v>
      </c>
      <c r="L67" s="342">
        <f>SUM(L68+L73+L78)</f>
        <v>0</v>
      </c>
      <c r="M67"/>
      <c r="R67" s="358"/>
    </row>
    <row r="68" spans="1:18" ht="15" hidden="1" customHeight="1">
      <c r="A68" s="357">
        <v>2</v>
      </c>
      <c r="B68" s="353">
        <v>3</v>
      </c>
      <c r="C68" s="354">
        <v>1</v>
      </c>
      <c r="D68" s="354">
        <v>1</v>
      </c>
      <c r="E68" s="354"/>
      <c r="F68" s="356"/>
      <c r="G68" s="355" t="s">
        <v>229</v>
      </c>
      <c r="H68" s="333">
        <v>35</v>
      </c>
      <c r="I68" s="342">
        <f>I69</f>
        <v>0</v>
      </c>
      <c r="J68" s="384">
        <f>J69</f>
        <v>0</v>
      </c>
      <c r="K68" s="343">
        <f>K69</f>
        <v>0</v>
      </c>
      <c r="L68" s="342">
        <f>L69</f>
        <v>0</v>
      </c>
      <c r="M68"/>
      <c r="Q68" s="358"/>
    </row>
    <row r="69" spans="1:18" ht="13.5" hidden="1" customHeight="1">
      <c r="A69" s="357">
        <v>2</v>
      </c>
      <c r="B69" s="353">
        <v>3</v>
      </c>
      <c r="C69" s="354">
        <v>1</v>
      </c>
      <c r="D69" s="354">
        <v>1</v>
      </c>
      <c r="E69" s="354">
        <v>1</v>
      </c>
      <c r="F69" s="356"/>
      <c r="G69" s="355" t="s">
        <v>229</v>
      </c>
      <c r="H69" s="333">
        <v>36</v>
      </c>
      <c r="I69" s="342">
        <f>SUM(I70:I72)</f>
        <v>0</v>
      </c>
      <c r="J69" s="384">
        <f>SUM(J70:J72)</f>
        <v>0</v>
      </c>
      <c r="K69" s="343">
        <f>SUM(K70:K72)</f>
        <v>0</v>
      </c>
      <c r="L69" s="342">
        <f>SUM(L70:L72)</f>
        <v>0</v>
      </c>
      <c r="M69"/>
      <c r="Q69" s="358"/>
    </row>
    <row r="70" spans="1:18" s="385" customFormat="1" ht="25.5" hidden="1" customHeight="1">
      <c r="A70" s="357">
        <v>2</v>
      </c>
      <c r="B70" s="353">
        <v>3</v>
      </c>
      <c r="C70" s="354">
        <v>1</v>
      </c>
      <c r="D70" s="354">
        <v>1</v>
      </c>
      <c r="E70" s="354">
        <v>1</v>
      </c>
      <c r="F70" s="356">
        <v>1</v>
      </c>
      <c r="G70" s="355" t="s">
        <v>227</v>
      </c>
      <c r="H70" s="333">
        <v>37</v>
      </c>
      <c r="I70" s="361">
        <v>0</v>
      </c>
      <c r="J70" s="361">
        <v>0</v>
      </c>
      <c r="K70" s="361">
        <v>0</v>
      </c>
      <c r="L70" s="361">
        <v>0</v>
      </c>
      <c r="Q70" s="358"/>
      <c r="R70" s="288"/>
    </row>
    <row r="71" spans="1:18" ht="19.5" hidden="1" customHeight="1">
      <c r="A71" s="357">
        <v>2</v>
      </c>
      <c r="B71" s="348">
        <v>3</v>
      </c>
      <c r="C71" s="346">
        <v>1</v>
      </c>
      <c r="D71" s="346">
        <v>1</v>
      </c>
      <c r="E71" s="346">
        <v>1</v>
      </c>
      <c r="F71" s="349">
        <v>2</v>
      </c>
      <c r="G71" s="347" t="s">
        <v>226</v>
      </c>
      <c r="H71" s="333">
        <v>38</v>
      </c>
      <c r="I71" s="359">
        <v>0</v>
      </c>
      <c r="J71" s="359">
        <v>0</v>
      </c>
      <c r="K71" s="359">
        <v>0</v>
      </c>
      <c r="L71" s="359">
        <v>0</v>
      </c>
      <c r="M71"/>
      <c r="Q71" s="358"/>
    </row>
    <row r="72" spans="1:18" ht="16.5" hidden="1" customHeight="1">
      <c r="A72" s="353">
        <v>2</v>
      </c>
      <c r="B72" s="354">
        <v>3</v>
      </c>
      <c r="C72" s="354">
        <v>1</v>
      </c>
      <c r="D72" s="354">
        <v>1</v>
      </c>
      <c r="E72" s="354">
        <v>1</v>
      </c>
      <c r="F72" s="356">
        <v>3</v>
      </c>
      <c r="G72" s="355" t="s">
        <v>225</v>
      </c>
      <c r="H72" s="333">
        <v>39</v>
      </c>
      <c r="I72" s="361">
        <v>0</v>
      </c>
      <c r="J72" s="361">
        <v>0</v>
      </c>
      <c r="K72" s="361">
        <v>0</v>
      </c>
      <c r="L72" s="361">
        <v>0</v>
      </c>
      <c r="M72"/>
      <c r="Q72" s="358"/>
    </row>
    <row r="73" spans="1:18" ht="29.25" hidden="1" customHeight="1">
      <c r="A73" s="348">
        <v>2</v>
      </c>
      <c r="B73" s="346">
        <v>3</v>
      </c>
      <c r="C73" s="346">
        <v>1</v>
      </c>
      <c r="D73" s="346">
        <v>2</v>
      </c>
      <c r="E73" s="346"/>
      <c r="F73" s="349"/>
      <c r="G73" s="347" t="s">
        <v>228</v>
      </c>
      <c r="H73" s="333">
        <v>40</v>
      </c>
      <c r="I73" s="364">
        <f>I74</f>
        <v>0</v>
      </c>
      <c r="J73" s="386">
        <f>J74</f>
        <v>0</v>
      </c>
      <c r="K73" s="365">
        <f>K74</f>
        <v>0</v>
      </c>
      <c r="L73" s="365">
        <f>L74</f>
        <v>0</v>
      </c>
      <c r="M73"/>
      <c r="Q73" s="358"/>
    </row>
    <row r="74" spans="1:18" ht="27" hidden="1" customHeight="1">
      <c r="A74" s="367">
        <v>2</v>
      </c>
      <c r="B74" s="368">
        <v>3</v>
      </c>
      <c r="C74" s="368">
        <v>1</v>
      </c>
      <c r="D74" s="368">
        <v>2</v>
      </c>
      <c r="E74" s="368">
        <v>1</v>
      </c>
      <c r="F74" s="370"/>
      <c r="G74" s="347" t="s">
        <v>228</v>
      </c>
      <c r="H74" s="333">
        <v>41</v>
      </c>
      <c r="I74" s="352">
        <f>SUM(I75:I77)</f>
        <v>0</v>
      </c>
      <c r="J74" s="387">
        <f>SUM(J75:J77)</f>
        <v>0</v>
      </c>
      <c r="K74" s="351">
        <f>SUM(K75:K77)</f>
        <v>0</v>
      </c>
      <c r="L74" s="343">
        <f>SUM(L75:L77)</f>
        <v>0</v>
      </c>
      <c r="M74"/>
      <c r="Q74" s="358"/>
    </row>
    <row r="75" spans="1:18" s="385" customFormat="1" ht="27" hidden="1" customHeight="1">
      <c r="A75" s="353">
        <v>2</v>
      </c>
      <c r="B75" s="354">
        <v>3</v>
      </c>
      <c r="C75" s="354">
        <v>1</v>
      </c>
      <c r="D75" s="354">
        <v>2</v>
      </c>
      <c r="E75" s="354">
        <v>1</v>
      </c>
      <c r="F75" s="356">
        <v>1</v>
      </c>
      <c r="G75" s="357" t="s">
        <v>227</v>
      </c>
      <c r="H75" s="333">
        <v>42</v>
      </c>
      <c r="I75" s="361">
        <v>0</v>
      </c>
      <c r="J75" s="361">
        <v>0</v>
      </c>
      <c r="K75" s="361">
        <v>0</v>
      </c>
      <c r="L75" s="361">
        <v>0</v>
      </c>
      <c r="Q75" s="358"/>
      <c r="R75" s="288"/>
    </row>
    <row r="76" spans="1:18" ht="16.5" hidden="1" customHeight="1">
      <c r="A76" s="353">
        <v>2</v>
      </c>
      <c r="B76" s="354">
        <v>3</v>
      </c>
      <c r="C76" s="354">
        <v>1</v>
      </c>
      <c r="D76" s="354">
        <v>2</v>
      </c>
      <c r="E76" s="354">
        <v>1</v>
      </c>
      <c r="F76" s="356">
        <v>2</v>
      </c>
      <c r="G76" s="357" t="s">
        <v>226</v>
      </c>
      <c r="H76" s="333">
        <v>43</v>
      </c>
      <c r="I76" s="361">
        <v>0</v>
      </c>
      <c r="J76" s="361">
        <v>0</v>
      </c>
      <c r="K76" s="361">
        <v>0</v>
      </c>
      <c r="L76" s="361">
        <v>0</v>
      </c>
      <c r="M76"/>
      <c r="Q76" s="358"/>
    </row>
    <row r="77" spans="1:18" ht="15" hidden="1" customHeight="1">
      <c r="A77" s="353">
        <v>2</v>
      </c>
      <c r="B77" s="354">
        <v>3</v>
      </c>
      <c r="C77" s="354">
        <v>1</v>
      </c>
      <c r="D77" s="354">
        <v>2</v>
      </c>
      <c r="E77" s="354">
        <v>1</v>
      </c>
      <c r="F77" s="356">
        <v>3</v>
      </c>
      <c r="G77" s="357" t="s">
        <v>225</v>
      </c>
      <c r="H77" s="333">
        <v>44</v>
      </c>
      <c r="I77" s="361">
        <v>0</v>
      </c>
      <c r="J77" s="361">
        <v>0</v>
      </c>
      <c r="K77" s="361">
        <v>0</v>
      </c>
      <c r="L77" s="361">
        <v>0</v>
      </c>
      <c r="M77"/>
      <c r="Q77" s="358"/>
    </row>
    <row r="78" spans="1:18" ht="27.75" hidden="1" customHeight="1">
      <c r="A78" s="353">
        <v>2</v>
      </c>
      <c r="B78" s="354">
        <v>3</v>
      </c>
      <c r="C78" s="354">
        <v>1</v>
      </c>
      <c r="D78" s="354">
        <v>3</v>
      </c>
      <c r="E78" s="354"/>
      <c r="F78" s="356"/>
      <c r="G78" s="357" t="s">
        <v>224</v>
      </c>
      <c r="H78" s="333">
        <v>45</v>
      </c>
      <c r="I78" s="342">
        <f>I79</f>
        <v>0</v>
      </c>
      <c r="J78" s="384">
        <f>J79</f>
        <v>0</v>
      </c>
      <c r="K78" s="343">
        <f>K79</f>
        <v>0</v>
      </c>
      <c r="L78" s="343">
        <f>L79</f>
        <v>0</v>
      </c>
      <c r="M78"/>
      <c r="Q78" s="358"/>
    </row>
    <row r="79" spans="1:18" ht="26.25" hidden="1" customHeight="1">
      <c r="A79" s="353">
        <v>2</v>
      </c>
      <c r="B79" s="354">
        <v>3</v>
      </c>
      <c r="C79" s="354">
        <v>1</v>
      </c>
      <c r="D79" s="354">
        <v>3</v>
      </c>
      <c r="E79" s="354">
        <v>1</v>
      </c>
      <c r="F79" s="356"/>
      <c r="G79" s="357" t="s">
        <v>223</v>
      </c>
      <c r="H79" s="333">
        <v>46</v>
      </c>
      <c r="I79" s="342">
        <f>SUM(I80:I82)</f>
        <v>0</v>
      </c>
      <c r="J79" s="384">
        <f>SUM(J80:J82)</f>
        <v>0</v>
      </c>
      <c r="K79" s="343">
        <f>SUM(K80:K82)</f>
        <v>0</v>
      </c>
      <c r="L79" s="343">
        <f>SUM(L80:L82)</f>
        <v>0</v>
      </c>
      <c r="M79"/>
      <c r="Q79" s="358"/>
    </row>
    <row r="80" spans="1:18" ht="15" hidden="1" customHeight="1">
      <c r="A80" s="348">
        <v>2</v>
      </c>
      <c r="B80" s="346">
        <v>3</v>
      </c>
      <c r="C80" s="346">
        <v>1</v>
      </c>
      <c r="D80" s="346">
        <v>3</v>
      </c>
      <c r="E80" s="346">
        <v>1</v>
      </c>
      <c r="F80" s="349">
        <v>1</v>
      </c>
      <c r="G80" s="374" t="s">
        <v>222</v>
      </c>
      <c r="H80" s="333">
        <v>47</v>
      </c>
      <c r="I80" s="359">
        <v>0</v>
      </c>
      <c r="J80" s="359">
        <v>0</v>
      </c>
      <c r="K80" s="359">
        <v>0</v>
      </c>
      <c r="L80" s="359">
        <v>0</v>
      </c>
      <c r="M80"/>
      <c r="Q80" s="358"/>
    </row>
    <row r="81" spans="1:17" ht="16.5" hidden="1" customHeight="1">
      <c r="A81" s="353">
        <v>2</v>
      </c>
      <c r="B81" s="354">
        <v>3</v>
      </c>
      <c r="C81" s="354">
        <v>1</v>
      </c>
      <c r="D81" s="354">
        <v>3</v>
      </c>
      <c r="E81" s="354">
        <v>1</v>
      </c>
      <c r="F81" s="356">
        <v>2</v>
      </c>
      <c r="G81" s="357" t="s">
        <v>221</v>
      </c>
      <c r="H81" s="333">
        <v>48</v>
      </c>
      <c r="I81" s="361">
        <v>0</v>
      </c>
      <c r="J81" s="361">
        <v>0</v>
      </c>
      <c r="K81" s="361">
        <v>0</v>
      </c>
      <c r="L81" s="361">
        <v>0</v>
      </c>
      <c r="M81"/>
      <c r="Q81" s="358"/>
    </row>
    <row r="82" spans="1:17" ht="17.25" hidden="1" customHeight="1">
      <c r="A82" s="348">
        <v>2</v>
      </c>
      <c r="B82" s="346">
        <v>3</v>
      </c>
      <c r="C82" s="346">
        <v>1</v>
      </c>
      <c r="D82" s="346">
        <v>3</v>
      </c>
      <c r="E82" s="346">
        <v>1</v>
      </c>
      <c r="F82" s="349">
        <v>3</v>
      </c>
      <c r="G82" s="374" t="s">
        <v>220</v>
      </c>
      <c r="H82" s="333">
        <v>49</v>
      </c>
      <c r="I82" s="359">
        <v>0</v>
      </c>
      <c r="J82" s="359">
        <v>0</v>
      </c>
      <c r="K82" s="359">
        <v>0</v>
      </c>
      <c r="L82" s="359">
        <v>0</v>
      </c>
      <c r="M82"/>
      <c r="Q82" s="358"/>
    </row>
    <row r="83" spans="1:17" ht="12.75" hidden="1" customHeight="1">
      <c r="A83" s="348">
        <v>2</v>
      </c>
      <c r="B83" s="346">
        <v>3</v>
      </c>
      <c r="C83" s="346">
        <v>2</v>
      </c>
      <c r="D83" s="346"/>
      <c r="E83" s="346"/>
      <c r="F83" s="349"/>
      <c r="G83" s="374" t="s">
        <v>219</v>
      </c>
      <c r="H83" s="333">
        <v>50</v>
      </c>
      <c r="I83" s="342">
        <f t="shared" ref="I83:L84" si="2">I84</f>
        <v>0</v>
      </c>
      <c r="J83" s="342">
        <f t="shared" si="2"/>
        <v>0</v>
      </c>
      <c r="K83" s="342">
        <f t="shared" si="2"/>
        <v>0</v>
      </c>
      <c r="L83" s="342">
        <f t="shared" si="2"/>
        <v>0</v>
      </c>
      <c r="M83"/>
    </row>
    <row r="84" spans="1:17" ht="12" hidden="1" customHeight="1">
      <c r="A84" s="348">
        <v>2</v>
      </c>
      <c r="B84" s="346">
        <v>3</v>
      </c>
      <c r="C84" s="346">
        <v>2</v>
      </c>
      <c r="D84" s="346">
        <v>1</v>
      </c>
      <c r="E84" s="346"/>
      <c r="F84" s="349"/>
      <c r="G84" s="374" t="s">
        <v>219</v>
      </c>
      <c r="H84" s="333">
        <v>51</v>
      </c>
      <c r="I84" s="342">
        <f t="shared" si="2"/>
        <v>0</v>
      </c>
      <c r="J84" s="342">
        <f t="shared" si="2"/>
        <v>0</v>
      </c>
      <c r="K84" s="342">
        <f t="shared" si="2"/>
        <v>0</v>
      </c>
      <c r="L84" s="342">
        <f t="shared" si="2"/>
        <v>0</v>
      </c>
      <c r="M84"/>
    </row>
    <row r="85" spans="1:17" ht="15.75" hidden="1" customHeight="1">
      <c r="A85" s="348">
        <v>2</v>
      </c>
      <c r="B85" s="346">
        <v>3</v>
      </c>
      <c r="C85" s="346">
        <v>2</v>
      </c>
      <c r="D85" s="346">
        <v>1</v>
      </c>
      <c r="E85" s="346">
        <v>1</v>
      </c>
      <c r="F85" s="349"/>
      <c r="G85" s="374" t="s">
        <v>219</v>
      </c>
      <c r="H85" s="333">
        <v>52</v>
      </c>
      <c r="I85" s="342">
        <f>SUM(I86)</f>
        <v>0</v>
      </c>
      <c r="J85" s="342">
        <f>SUM(J86)</f>
        <v>0</v>
      </c>
      <c r="K85" s="342">
        <f>SUM(K86)</f>
        <v>0</v>
      </c>
      <c r="L85" s="342">
        <f>SUM(L86)</f>
        <v>0</v>
      </c>
      <c r="M85"/>
    </row>
    <row r="86" spans="1:17" ht="13.5" hidden="1" customHeight="1">
      <c r="A86" s="348">
        <v>2</v>
      </c>
      <c r="B86" s="346">
        <v>3</v>
      </c>
      <c r="C86" s="346">
        <v>2</v>
      </c>
      <c r="D86" s="346">
        <v>1</v>
      </c>
      <c r="E86" s="346">
        <v>1</v>
      </c>
      <c r="F86" s="349">
        <v>1</v>
      </c>
      <c r="G86" s="374" t="s">
        <v>219</v>
      </c>
      <c r="H86" s="333">
        <v>53</v>
      </c>
      <c r="I86" s="361">
        <v>0</v>
      </c>
      <c r="J86" s="361">
        <v>0</v>
      </c>
      <c r="K86" s="361">
        <v>0</v>
      </c>
      <c r="L86" s="361">
        <v>0</v>
      </c>
      <c r="M86"/>
    </row>
    <row r="87" spans="1:17" ht="16.5" hidden="1" customHeight="1">
      <c r="A87" s="338">
        <v>2</v>
      </c>
      <c r="B87" s="339">
        <v>4</v>
      </c>
      <c r="C87" s="339"/>
      <c r="D87" s="339"/>
      <c r="E87" s="339"/>
      <c r="F87" s="341"/>
      <c r="G87" s="388" t="s">
        <v>218</v>
      </c>
      <c r="H87" s="333">
        <v>54</v>
      </c>
      <c r="I87" s="342">
        <f t="shared" ref="I87:L89" si="3">I88</f>
        <v>0</v>
      </c>
      <c r="J87" s="384">
        <f t="shared" si="3"/>
        <v>0</v>
      </c>
      <c r="K87" s="343">
        <f t="shared" si="3"/>
        <v>0</v>
      </c>
      <c r="L87" s="343">
        <f t="shared" si="3"/>
        <v>0</v>
      </c>
      <c r="M87"/>
    </row>
    <row r="88" spans="1:17" ht="15.75" hidden="1" customHeight="1">
      <c r="A88" s="353">
        <v>2</v>
      </c>
      <c r="B88" s="354">
        <v>4</v>
      </c>
      <c r="C88" s="354">
        <v>1</v>
      </c>
      <c r="D88" s="354"/>
      <c r="E88" s="354"/>
      <c r="F88" s="356"/>
      <c r="G88" s="357" t="s">
        <v>217</v>
      </c>
      <c r="H88" s="333">
        <v>55</v>
      </c>
      <c r="I88" s="342">
        <f t="shared" si="3"/>
        <v>0</v>
      </c>
      <c r="J88" s="384">
        <f t="shared" si="3"/>
        <v>0</v>
      </c>
      <c r="K88" s="343">
        <f t="shared" si="3"/>
        <v>0</v>
      </c>
      <c r="L88" s="343">
        <f t="shared" si="3"/>
        <v>0</v>
      </c>
      <c r="M88"/>
    </row>
    <row r="89" spans="1:17" ht="17.25" hidden="1" customHeight="1">
      <c r="A89" s="353">
        <v>2</v>
      </c>
      <c r="B89" s="354">
        <v>4</v>
      </c>
      <c r="C89" s="354">
        <v>1</v>
      </c>
      <c r="D89" s="354">
        <v>1</v>
      </c>
      <c r="E89" s="354"/>
      <c r="F89" s="356"/>
      <c r="G89" s="357" t="s">
        <v>217</v>
      </c>
      <c r="H89" s="333">
        <v>56</v>
      </c>
      <c r="I89" s="342">
        <f t="shared" si="3"/>
        <v>0</v>
      </c>
      <c r="J89" s="384">
        <f t="shared" si="3"/>
        <v>0</v>
      </c>
      <c r="K89" s="343">
        <f t="shared" si="3"/>
        <v>0</v>
      </c>
      <c r="L89" s="343">
        <f t="shared" si="3"/>
        <v>0</v>
      </c>
      <c r="M89"/>
    </row>
    <row r="90" spans="1:17" ht="18" hidden="1" customHeight="1">
      <c r="A90" s="353">
        <v>2</v>
      </c>
      <c r="B90" s="354">
        <v>4</v>
      </c>
      <c r="C90" s="354">
        <v>1</v>
      </c>
      <c r="D90" s="354">
        <v>1</v>
      </c>
      <c r="E90" s="354">
        <v>1</v>
      </c>
      <c r="F90" s="356"/>
      <c r="G90" s="357" t="s">
        <v>217</v>
      </c>
      <c r="H90" s="333">
        <v>57</v>
      </c>
      <c r="I90" s="342">
        <f>SUM(I91:I93)</f>
        <v>0</v>
      </c>
      <c r="J90" s="384">
        <f>SUM(J91:J93)</f>
        <v>0</v>
      </c>
      <c r="K90" s="343">
        <f>SUM(K91:K93)</f>
        <v>0</v>
      </c>
      <c r="L90" s="343">
        <f>SUM(L91:L93)</f>
        <v>0</v>
      </c>
      <c r="M90"/>
    </row>
    <row r="91" spans="1:17" ht="14.25" hidden="1" customHeight="1">
      <c r="A91" s="353">
        <v>2</v>
      </c>
      <c r="B91" s="354">
        <v>4</v>
      </c>
      <c r="C91" s="354">
        <v>1</v>
      </c>
      <c r="D91" s="354">
        <v>1</v>
      </c>
      <c r="E91" s="354">
        <v>1</v>
      </c>
      <c r="F91" s="356">
        <v>1</v>
      </c>
      <c r="G91" s="357" t="s">
        <v>216</v>
      </c>
      <c r="H91" s="333">
        <v>58</v>
      </c>
      <c r="I91" s="361">
        <v>0</v>
      </c>
      <c r="J91" s="361">
        <v>0</v>
      </c>
      <c r="K91" s="361">
        <v>0</v>
      </c>
      <c r="L91" s="361">
        <v>0</v>
      </c>
      <c r="M91"/>
    </row>
    <row r="92" spans="1:17" ht="13.5" hidden="1" customHeight="1">
      <c r="A92" s="353">
        <v>2</v>
      </c>
      <c r="B92" s="353">
        <v>4</v>
      </c>
      <c r="C92" s="353">
        <v>1</v>
      </c>
      <c r="D92" s="354">
        <v>1</v>
      </c>
      <c r="E92" s="354">
        <v>1</v>
      </c>
      <c r="F92" s="389">
        <v>2</v>
      </c>
      <c r="G92" s="355" t="s">
        <v>215</v>
      </c>
      <c r="H92" s="333">
        <v>59</v>
      </c>
      <c r="I92" s="361">
        <v>0</v>
      </c>
      <c r="J92" s="361">
        <v>0</v>
      </c>
      <c r="K92" s="361">
        <v>0</v>
      </c>
      <c r="L92" s="361">
        <v>0</v>
      </c>
      <c r="M92"/>
    </row>
    <row r="93" spans="1:17" ht="12.75" hidden="1" customHeight="1">
      <c r="A93" s="353">
        <v>2</v>
      </c>
      <c r="B93" s="354">
        <v>4</v>
      </c>
      <c r="C93" s="353">
        <v>1</v>
      </c>
      <c r="D93" s="354">
        <v>1</v>
      </c>
      <c r="E93" s="354">
        <v>1</v>
      </c>
      <c r="F93" s="389">
        <v>3</v>
      </c>
      <c r="G93" s="355" t="s">
        <v>214</v>
      </c>
      <c r="H93" s="333">
        <v>60</v>
      </c>
      <c r="I93" s="361">
        <v>0</v>
      </c>
      <c r="J93" s="361">
        <v>0</v>
      </c>
      <c r="K93" s="361">
        <v>0</v>
      </c>
      <c r="L93" s="361">
        <v>0</v>
      </c>
    </row>
    <row r="94" spans="1:17" ht="12.75" hidden="1" customHeight="1">
      <c r="A94" s="338">
        <v>2</v>
      </c>
      <c r="B94" s="339">
        <v>5</v>
      </c>
      <c r="C94" s="338"/>
      <c r="D94" s="339"/>
      <c r="E94" s="339"/>
      <c r="F94" s="390"/>
      <c r="G94" s="340" t="s">
        <v>213</v>
      </c>
      <c r="H94" s="333">
        <v>61</v>
      </c>
      <c r="I94" s="342">
        <f>SUM(I95+I100+I105)</f>
        <v>0</v>
      </c>
      <c r="J94" s="384">
        <f>SUM(J95+J100+J105)</f>
        <v>0</v>
      </c>
      <c r="K94" s="343">
        <f>SUM(K95+K100+K105)</f>
        <v>0</v>
      </c>
      <c r="L94" s="343">
        <f>SUM(L95+L100+L105)</f>
        <v>0</v>
      </c>
    </row>
    <row r="95" spans="1:17" ht="12.75" hidden="1" customHeight="1">
      <c r="A95" s="348">
        <v>2</v>
      </c>
      <c r="B95" s="346">
        <v>5</v>
      </c>
      <c r="C95" s="348">
        <v>1</v>
      </c>
      <c r="D95" s="346"/>
      <c r="E95" s="346"/>
      <c r="F95" s="391"/>
      <c r="G95" s="347" t="s">
        <v>212</v>
      </c>
      <c r="H95" s="333">
        <v>62</v>
      </c>
      <c r="I95" s="364">
        <f t="shared" ref="I95:L96" si="4">I96</f>
        <v>0</v>
      </c>
      <c r="J95" s="386">
        <f t="shared" si="4"/>
        <v>0</v>
      </c>
      <c r="K95" s="365">
        <f t="shared" si="4"/>
        <v>0</v>
      </c>
      <c r="L95" s="365">
        <f t="shared" si="4"/>
        <v>0</v>
      </c>
    </row>
    <row r="96" spans="1:17" ht="12.75" hidden="1" customHeight="1">
      <c r="A96" s="353">
        <v>2</v>
      </c>
      <c r="B96" s="354">
        <v>5</v>
      </c>
      <c r="C96" s="353">
        <v>1</v>
      </c>
      <c r="D96" s="354">
        <v>1</v>
      </c>
      <c r="E96" s="354"/>
      <c r="F96" s="389"/>
      <c r="G96" s="355" t="s">
        <v>212</v>
      </c>
      <c r="H96" s="333">
        <v>63</v>
      </c>
      <c r="I96" s="342">
        <f t="shared" si="4"/>
        <v>0</v>
      </c>
      <c r="J96" s="384">
        <f t="shared" si="4"/>
        <v>0</v>
      </c>
      <c r="K96" s="343">
        <f t="shared" si="4"/>
        <v>0</v>
      </c>
      <c r="L96" s="343">
        <f t="shared" si="4"/>
        <v>0</v>
      </c>
    </row>
    <row r="97" spans="1:13" ht="12.75" hidden="1" customHeight="1">
      <c r="A97" s="353">
        <v>2</v>
      </c>
      <c r="B97" s="354">
        <v>5</v>
      </c>
      <c r="C97" s="353">
        <v>1</v>
      </c>
      <c r="D97" s="354">
        <v>1</v>
      </c>
      <c r="E97" s="354">
        <v>1</v>
      </c>
      <c r="F97" s="389"/>
      <c r="G97" s="355" t="s">
        <v>212</v>
      </c>
      <c r="H97" s="333">
        <v>64</v>
      </c>
      <c r="I97" s="342">
        <f>SUM(I98:I99)</f>
        <v>0</v>
      </c>
      <c r="J97" s="384">
        <f>SUM(J98:J99)</f>
        <v>0</v>
      </c>
      <c r="K97" s="343">
        <f>SUM(K98:K99)</f>
        <v>0</v>
      </c>
      <c r="L97" s="343">
        <f>SUM(L98:L99)</f>
        <v>0</v>
      </c>
    </row>
    <row r="98" spans="1:13" ht="25.5" hidden="1" customHeight="1">
      <c r="A98" s="353">
        <v>2</v>
      </c>
      <c r="B98" s="354">
        <v>5</v>
      </c>
      <c r="C98" s="353">
        <v>1</v>
      </c>
      <c r="D98" s="354">
        <v>1</v>
      </c>
      <c r="E98" s="354">
        <v>1</v>
      </c>
      <c r="F98" s="389">
        <v>1</v>
      </c>
      <c r="G98" s="355" t="s">
        <v>211</v>
      </c>
      <c r="H98" s="333">
        <v>65</v>
      </c>
      <c r="I98" s="361">
        <v>0</v>
      </c>
      <c r="J98" s="361">
        <v>0</v>
      </c>
      <c r="K98" s="361">
        <v>0</v>
      </c>
      <c r="L98" s="361">
        <v>0</v>
      </c>
      <c r="M98"/>
    </row>
    <row r="99" spans="1:13" ht="15.75" hidden="1" customHeight="1">
      <c r="A99" s="353">
        <v>2</v>
      </c>
      <c r="B99" s="354">
        <v>5</v>
      </c>
      <c r="C99" s="353">
        <v>1</v>
      </c>
      <c r="D99" s="354">
        <v>1</v>
      </c>
      <c r="E99" s="354">
        <v>1</v>
      </c>
      <c r="F99" s="389">
        <v>2</v>
      </c>
      <c r="G99" s="355" t="s">
        <v>210</v>
      </c>
      <c r="H99" s="333">
        <v>66</v>
      </c>
      <c r="I99" s="361">
        <v>0</v>
      </c>
      <c r="J99" s="361">
        <v>0</v>
      </c>
      <c r="K99" s="361">
        <v>0</v>
      </c>
      <c r="L99" s="361">
        <v>0</v>
      </c>
      <c r="M99"/>
    </row>
    <row r="100" spans="1:13" ht="12" hidden="1" customHeight="1">
      <c r="A100" s="353">
        <v>2</v>
      </c>
      <c r="B100" s="354">
        <v>5</v>
      </c>
      <c r="C100" s="353">
        <v>2</v>
      </c>
      <c r="D100" s="354"/>
      <c r="E100" s="354"/>
      <c r="F100" s="389"/>
      <c r="G100" s="355" t="s">
        <v>209</v>
      </c>
      <c r="H100" s="333">
        <v>67</v>
      </c>
      <c r="I100" s="342">
        <f t="shared" ref="I100:L101" si="5">I101</f>
        <v>0</v>
      </c>
      <c r="J100" s="384">
        <f t="shared" si="5"/>
        <v>0</v>
      </c>
      <c r="K100" s="343">
        <f t="shared" si="5"/>
        <v>0</v>
      </c>
      <c r="L100" s="342">
        <f t="shared" si="5"/>
        <v>0</v>
      </c>
      <c r="M100"/>
    </row>
    <row r="101" spans="1:13" ht="15.75" hidden="1" customHeight="1">
      <c r="A101" s="357">
        <v>2</v>
      </c>
      <c r="B101" s="353">
        <v>5</v>
      </c>
      <c r="C101" s="354">
        <v>2</v>
      </c>
      <c r="D101" s="355">
        <v>1</v>
      </c>
      <c r="E101" s="353"/>
      <c r="F101" s="389"/>
      <c r="G101" s="355" t="s">
        <v>209</v>
      </c>
      <c r="H101" s="333">
        <v>68</v>
      </c>
      <c r="I101" s="342">
        <f t="shared" si="5"/>
        <v>0</v>
      </c>
      <c r="J101" s="384">
        <f t="shared" si="5"/>
        <v>0</v>
      </c>
      <c r="K101" s="343">
        <f t="shared" si="5"/>
        <v>0</v>
      </c>
      <c r="L101" s="342">
        <f t="shared" si="5"/>
        <v>0</v>
      </c>
      <c r="M101"/>
    </row>
    <row r="102" spans="1:13" ht="15" hidden="1" customHeight="1">
      <c r="A102" s="357">
        <v>2</v>
      </c>
      <c r="B102" s="353">
        <v>5</v>
      </c>
      <c r="C102" s="354">
        <v>2</v>
      </c>
      <c r="D102" s="355">
        <v>1</v>
      </c>
      <c r="E102" s="353">
        <v>1</v>
      </c>
      <c r="F102" s="389"/>
      <c r="G102" s="355" t="s">
        <v>209</v>
      </c>
      <c r="H102" s="333">
        <v>69</v>
      </c>
      <c r="I102" s="342">
        <f>SUM(I103:I104)</f>
        <v>0</v>
      </c>
      <c r="J102" s="384">
        <f>SUM(J103:J104)</f>
        <v>0</v>
      </c>
      <c r="K102" s="343">
        <f>SUM(K103:K104)</f>
        <v>0</v>
      </c>
      <c r="L102" s="342">
        <f>SUM(L103:L104)</f>
        <v>0</v>
      </c>
      <c r="M102"/>
    </row>
    <row r="103" spans="1:13" ht="25.5" hidden="1" customHeight="1">
      <c r="A103" s="357">
        <v>2</v>
      </c>
      <c r="B103" s="353">
        <v>5</v>
      </c>
      <c r="C103" s="354">
        <v>2</v>
      </c>
      <c r="D103" s="355">
        <v>1</v>
      </c>
      <c r="E103" s="353">
        <v>1</v>
      </c>
      <c r="F103" s="389">
        <v>1</v>
      </c>
      <c r="G103" s="355" t="s">
        <v>208</v>
      </c>
      <c r="H103" s="333">
        <v>70</v>
      </c>
      <c r="I103" s="361">
        <v>0</v>
      </c>
      <c r="J103" s="361">
        <v>0</v>
      </c>
      <c r="K103" s="361">
        <v>0</v>
      </c>
      <c r="L103" s="361">
        <v>0</v>
      </c>
      <c r="M103"/>
    </row>
    <row r="104" spans="1:13" ht="25.5" hidden="1" customHeight="1">
      <c r="A104" s="357">
        <v>2</v>
      </c>
      <c r="B104" s="353">
        <v>5</v>
      </c>
      <c r="C104" s="354">
        <v>2</v>
      </c>
      <c r="D104" s="355">
        <v>1</v>
      </c>
      <c r="E104" s="353">
        <v>1</v>
      </c>
      <c r="F104" s="389">
        <v>2</v>
      </c>
      <c r="G104" s="355" t="s">
        <v>207</v>
      </c>
      <c r="H104" s="333">
        <v>71</v>
      </c>
      <c r="I104" s="361">
        <v>0</v>
      </c>
      <c r="J104" s="361">
        <v>0</v>
      </c>
      <c r="K104" s="361">
        <v>0</v>
      </c>
      <c r="L104" s="361">
        <v>0</v>
      </c>
      <c r="M104"/>
    </row>
    <row r="105" spans="1:13" ht="28.5" hidden="1" customHeight="1">
      <c r="A105" s="357">
        <v>2</v>
      </c>
      <c r="B105" s="353">
        <v>5</v>
      </c>
      <c r="C105" s="354">
        <v>3</v>
      </c>
      <c r="D105" s="355"/>
      <c r="E105" s="353"/>
      <c r="F105" s="389"/>
      <c r="G105" s="355" t="s">
        <v>206</v>
      </c>
      <c r="H105" s="333">
        <v>72</v>
      </c>
      <c r="I105" s="342">
        <f>I106+I110</f>
        <v>0</v>
      </c>
      <c r="J105" s="342">
        <f>J106+J110</f>
        <v>0</v>
      </c>
      <c r="K105" s="342">
        <f>K106+K110</f>
        <v>0</v>
      </c>
      <c r="L105" s="342">
        <f>L106+L110</f>
        <v>0</v>
      </c>
      <c r="M105"/>
    </row>
    <row r="106" spans="1:13" ht="27" hidden="1" customHeight="1">
      <c r="A106" s="357">
        <v>2</v>
      </c>
      <c r="B106" s="353">
        <v>5</v>
      </c>
      <c r="C106" s="354">
        <v>3</v>
      </c>
      <c r="D106" s="355">
        <v>1</v>
      </c>
      <c r="E106" s="353"/>
      <c r="F106" s="389"/>
      <c r="G106" s="355" t="s">
        <v>205</v>
      </c>
      <c r="H106" s="333">
        <v>73</v>
      </c>
      <c r="I106" s="342">
        <f>I107</f>
        <v>0</v>
      </c>
      <c r="J106" s="384">
        <f>J107</f>
        <v>0</v>
      </c>
      <c r="K106" s="343">
        <f>K107</f>
        <v>0</v>
      </c>
      <c r="L106" s="342">
        <f>L107</f>
        <v>0</v>
      </c>
      <c r="M106"/>
    </row>
    <row r="107" spans="1:13" ht="30" hidden="1" customHeight="1">
      <c r="A107" s="366">
        <v>2</v>
      </c>
      <c r="B107" s="367">
        <v>5</v>
      </c>
      <c r="C107" s="368">
        <v>3</v>
      </c>
      <c r="D107" s="369">
        <v>1</v>
      </c>
      <c r="E107" s="367">
        <v>1</v>
      </c>
      <c r="F107" s="392"/>
      <c r="G107" s="369" t="s">
        <v>205</v>
      </c>
      <c r="H107" s="333">
        <v>74</v>
      </c>
      <c r="I107" s="352">
        <f>SUM(I108:I109)</f>
        <v>0</v>
      </c>
      <c r="J107" s="387">
        <f>SUM(J108:J109)</f>
        <v>0</v>
      </c>
      <c r="K107" s="351">
        <f>SUM(K108:K109)</f>
        <v>0</v>
      </c>
      <c r="L107" s="352">
        <f>SUM(L108:L109)</f>
        <v>0</v>
      </c>
      <c r="M107"/>
    </row>
    <row r="108" spans="1:13" ht="26.25" hidden="1" customHeight="1">
      <c r="A108" s="357">
        <v>2</v>
      </c>
      <c r="B108" s="353">
        <v>5</v>
      </c>
      <c r="C108" s="354">
        <v>3</v>
      </c>
      <c r="D108" s="355">
        <v>1</v>
      </c>
      <c r="E108" s="353">
        <v>1</v>
      </c>
      <c r="F108" s="389">
        <v>1</v>
      </c>
      <c r="G108" s="355" t="s">
        <v>205</v>
      </c>
      <c r="H108" s="333">
        <v>75</v>
      </c>
      <c r="I108" s="361">
        <v>0</v>
      </c>
      <c r="J108" s="361">
        <v>0</v>
      </c>
      <c r="K108" s="361">
        <v>0</v>
      </c>
      <c r="L108" s="361">
        <v>0</v>
      </c>
      <c r="M108"/>
    </row>
    <row r="109" spans="1:13" ht="26.25" hidden="1" customHeight="1">
      <c r="A109" s="366">
        <v>2</v>
      </c>
      <c r="B109" s="367">
        <v>5</v>
      </c>
      <c r="C109" s="368">
        <v>3</v>
      </c>
      <c r="D109" s="369">
        <v>1</v>
      </c>
      <c r="E109" s="367">
        <v>1</v>
      </c>
      <c r="F109" s="392">
        <v>2</v>
      </c>
      <c r="G109" s="369" t="s">
        <v>204</v>
      </c>
      <c r="H109" s="333">
        <v>76</v>
      </c>
      <c r="I109" s="361">
        <v>0</v>
      </c>
      <c r="J109" s="361">
        <v>0</v>
      </c>
      <c r="K109" s="361">
        <v>0</v>
      </c>
      <c r="L109" s="361">
        <v>0</v>
      </c>
      <c r="M109"/>
    </row>
    <row r="110" spans="1:13" ht="27.75" hidden="1" customHeight="1">
      <c r="A110" s="366">
        <v>2</v>
      </c>
      <c r="B110" s="367">
        <v>5</v>
      </c>
      <c r="C110" s="368">
        <v>3</v>
      </c>
      <c r="D110" s="369">
        <v>2</v>
      </c>
      <c r="E110" s="367"/>
      <c r="F110" s="392"/>
      <c r="G110" s="369" t="s">
        <v>203</v>
      </c>
      <c r="H110" s="333">
        <v>77</v>
      </c>
      <c r="I110" s="352">
        <f>I111</f>
        <v>0</v>
      </c>
      <c r="J110" s="352">
        <f>J111</f>
        <v>0</v>
      </c>
      <c r="K110" s="352">
        <f>K111</f>
        <v>0</v>
      </c>
      <c r="L110" s="352">
        <f>L111</f>
        <v>0</v>
      </c>
      <c r="M110"/>
    </row>
    <row r="111" spans="1:13" ht="25.5" hidden="1" customHeight="1">
      <c r="A111" s="366">
        <v>2</v>
      </c>
      <c r="B111" s="367">
        <v>5</v>
      </c>
      <c r="C111" s="368">
        <v>3</v>
      </c>
      <c r="D111" s="369">
        <v>2</v>
      </c>
      <c r="E111" s="367">
        <v>1</v>
      </c>
      <c r="F111" s="392"/>
      <c r="G111" s="369" t="s">
        <v>203</v>
      </c>
      <c r="H111" s="333">
        <v>78</v>
      </c>
      <c r="I111" s="352">
        <f>SUM(I112:I113)</f>
        <v>0</v>
      </c>
      <c r="J111" s="352">
        <f>SUM(J112:J113)</f>
        <v>0</v>
      </c>
      <c r="K111" s="352">
        <f>SUM(K112:K113)</f>
        <v>0</v>
      </c>
      <c r="L111" s="352">
        <f>SUM(L112:L113)</f>
        <v>0</v>
      </c>
      <c r="M111"/>
    </row>
    <row r="112" spans="1:13" ht="30" hidden="1" customHeight="1">
      <c r="A112" s="366">
        <v>2</v>
      </c>
      <c r="B112" s="367">
        <v>5</v>
      </c>
      <c r="C112" s="368">
        <v>3</v>
      </c>
      <c r="D112" s="369">
        <v>2</v>
      </c>
      <c r="E112" s="367">
        <v>1</v>
      </c>
      <c r="F112" s="392">
        <v>1</v>
      </c>
      <c r="G112" s="369" t="s">
        <v>203</v>
      </c>
      <c r="H112" s="333">
        <v>79</v>
      </c>
      <c r="I112" s="361">
        <v>0</v>
      </c>
      <c r="J112" s="361">
        <v>0</v>
      </c>
      <c r="K112" s="361">
        <v>0</v>
      </c>
      <c r="L112" s="361">
        <v>0</v>
      </c>
      <c r="M112"/>
    </row>
    <row r="113" spans="1:13" ht="18" hidden="1" customHeight="1">
      <c r="A113" s="366">
        <v>2</v>
      </c>
      <c r="B113" s="367">
        <v>5</v>
      </c>
      <c r="C113" s="368">
        <v>3</v>
      </c>
      <c r="D113" s="369">
        <v>2</v>
      </c>
      <c r="E113" s="367">
        <v>1</v>
      </c>
      <c r="F113" s="392">
        <v>2</v>
      </c>
      <c r="G113" s="369" t="s">
        <v>202</v>
      </c>
      <c r="H113" s="333">
        <v>80</v>
      </c>
      <c r="I113" s="361">
        <v>0</v>
      </c>
      <c r="J113" s="361">
        <v>0</v>
      </c>
      <c r="K113" s="361">
        <v>0</v>
      </c>
      <c r="L113" s="361">
        <v>0</v>
      </c>
      <c r="M113"/>
    </row>
    <row r="114" spans="1:13" ht="16.5" hidden="1" customHeight="1">
      <c r="A114" s="388">
        <v>2</v>
      </c>
      <c r="B114" s="338">
        <v>6</v>
      </c>
      <c r="C114" s="339"/>
      <c r="D114" s="340"/>
      <c r="E114" s="338"/>
      <c r="F114" s="390"/>
      <c r="G114" s="393" t="s">
        <v>201</v>
      </c>
      <c r="H114" s="333">
        <v>81</v>
      </c>
      <c r="I114" s="342">
        <f>SUM(I115+I120+I124+I128+I132+I136)</f>
        <v>0</v>
      </c>
      <c r="J114" s="342">
        <f>SUM(J115+J120+J124+J128+J132+J136)</f>
        <v>0</v>
      </c>
      <c r="K114" s="342">
        <f>SUM(K115+K120+K124+K128+K132+K136)</f>
        <v>0</v>
      </c>
      <c r="L114" s="342">
        <f>SUM(L115+L120+L124+L128+L132+L136)</f>
        <v>0</v>
      </c>
      <c r="M114"/>
    </row>
    <row r="115" spans="1:13" ht="14.25" hidden="1" customHeight="1">
      <c r="A115" s="366">
        <v>2</v>
      </c>
      <c r="B115" s="367">
        <v>6</v>
      </c>
      <c r="C115" s="368">
        <v>1</v>
      </c>
      <c r="D115" s="369"/>
      <c r="E115" s="367"/>
      <c r="F115" s="392"/>
      <c r="G115" s="369" t="s">
        <v>200</v>
      </c>
      <c r="H115" s="333">
        <v>82</v>
      </c>
      <c r="I115" s="352">
        <f t="shared" ref="I115:L116" si="6">I116</f>
        <v>0</v>
      </c>
      <c r="J115" s="387">
        <f t="shared" si="6"/>
        <v>0</v>
      </c>
      <c r="K115" s="351">
        <f t="shared" si="6"/>
        <v>0</v>
      </c>
      <c r="L115" s="352">
        <f t="shared" si="6"/>
        <v>0</v>
      </c>
      <c r="M115"/>
    </row>
    <row r="116" spans="1:13" ht="14.25" hidden="1" customHeight="1">
      <c r="A116" s="357">
        <v>2</v>
      </c>
      <c r="B116" s="353">
        <v>6</v>
      </c>
      <c r="C116" s="354">
        <v>1</v>
      </c>
      <c r="D116" s="355">
        <v>1</v>
      </c>
      <c r="E116" s="353"/>
      <c r="F116" s="389"/>
      <c r="G116" s="355" t="s">
        <v>200</v>
      </c>
      <c r="H116" s="333">
        <v>83</v>
      </c>
      <c r="I116" s="342">
        <f t="shared" si="6"/>
        <v>0</v>
      </c>
      <c r="J116" s="384">
        <f t="shared" si="6"/>
        <v>0</v>
      </c>
      <c r="K116" s="343">
        <f t="shared" si="6"/>
        <v>0</v>
      </c>
      <c r="L116" s="342">
        <f t="shared" si="6"/>
        <v>0</v>
      </c>
      <c r="M116"/>
    </row>
    <row r="117" spans="1:13" ht="12.75" hidden="1" customHeight="1">
      <c r="A117" s="357">
        <v>2</v>
      </c>
      <c r="B117" s="353">
        <v>6</v>
      </c>
      <c r="C117" s="354">
        <v>1</v>
      </c>
      <c r="D117" s="355">
        <v>1</v>
      </c>
      <c r="E117" s="353">
        <v>1</v>
      </c>
      <c r="F117" s="389"/>
      <c r="G117" s="355" t="s">
        <v>200</v>
      </c>
      <c r="H117" s="333">
        <v>84</v>
      </c>
      <c r="I117" s="342">
        <f>SUM(I118:I119)</f>
        <v>0</v>
      </c>
      <c r="J117" s="384">
        <f>SUM(J118:J119)</f>
        <v>0</v>
      </c>
      <c r="K117" s="343">
        <f>SUM(K118:K119)</f>
        <v>0</v>
      </c>
      <c r="L117" s="342">
        <f>SUM(L118:L119)</f>
        <v>0</v>
      </c>
    </row>
    <row r="118" spans="1:13" ht="13.5" hidden="1" customHeight="1">
      <c r="A118" s="357">
        <v>2</v>
      </c>
      <c r="B118" s="353">
        <v>6</v>
      </c>
      <c r="C118" s="354">
        <v>1</v>
      </c>
      <c r="D118" s="355">
        <v>1</v>
      </c>
      <c r="E118" s="353">
        <v>1</v>
      </c>
      <c r="F118" s="389">
        <v>1</v>
      </c>
      <c r="G118" s="355" t="s">
        <v>199</v>
      </c>
      <c r="H118" s="333">
        <v>85</v>
      </c>
      <c r="I118" s="361">
        <v>0</v>
      </c>
      <c r="J118" s="361">
        <v>0</v>
      </c>
      <c r="K118" s="361">
        <v>0</v>
      </c>
      <c r="L118" s="361">
        <v>0</v>
      </c>
      <c r="M118"/>
    </row>
    <row r="119" spans="1:13" ht="12.75" hidden="1" customHeight="1">
      <c r="A119" s="374">
        <v>2</v>
      </c>
      <c r="B119" s="348">
        <v>6</v>
      </c>
      <c r="C119" s="346">
        <v>1</v>
      </c>
      <c r="D119" s="347">
        <v>1</v>
      </c>
      <c r="E119" s="348">
        <v>1</v>
      </c>
      <c r="F119" s="391">
        <v>2</v>
      </c>
      <c r="G119" s="347" t="s">
        <v>198</v>
      </c>
      <c r="H119" s="333">
        <v>86</v>
      </c>
      <c r="I119" s="359">
        <v>0</v>
      </c>
      <c r="J119" s="359">
        <v>0</v>
      </c>
      <c r="K119" s="359">
        <v>0</v>
      </c>
      <c r="L119" s="359">
        <v>0</v>
      </c>
    </row>
    <row r="120" spans="1:13" ht="25.5" hidden="1" customHeight="1">
      <c r="A120" s="357">
        <v>2</v>
      </c>
      <c r="B120" s="353">
        <v>6</v>
      </c>
      <c r="C120" s="354">
        <v>2</v>
      </c>
      <c r="D120" s="355"/>
      <c r="E120" s="353"/>
      <c r="F120" s="389"/>
      <c r="G120" s="355" t="s">
        <v>197</v>
      </c>
      <c r="H120" s="333">
        <v>87</v>
      </c>
      <c r="I120" s="342">
        <f t="shared" ref="I120:L122" si="7">I121</f>
        <v>0</v>
      </c>
      <c r="J120" s="384">
        <f t="shared" si="7"/>
        <v>0</v>
      </c>
      <c r="K120" s="343">
        <f t="shared" si="7"/>
        <v>0</v>
      </c>
      <c r="L120" s="342">
        <f t="shared" si="7"/>
        <v>0</v>
      </c>
      <c r="M120"/>
    </row>
    <row r="121" spans="1:13" ht="14.25" hidden="1" customHeight="1">
      <c r="A121" s="357">
        <v>2</v>
      </c>
      <c r="B121" s="353">
        <v>6</v>
      </c>
      <c r="C121" s="354">
        <v>2</v>
      </c>
      <c r="D121" s="355">
        <v>1</v>
      </c>
      <c r="E121" s="353"/>
      <c r="F121" s="389"/>
      <c r="G121" s="355" t="s">
        <v>197</v>
      </c>
      <c r="H121" s="333">
        <v>88</v>
      </c>
      <c r="I121" s="342">
        <f t="shared" si="7"/>
        <v>0</v>
      </c>
      <c r="J121" s="384">
        <f t="shared" si="7"/>
        <v>0</v>
      </c>
      <c r="K121" s="343">
        <f t="shared" si="7"/>
        <v>0</v>
      </c>
      <c r="L121" s="342">
        <f t="shared" si="7"/>
        <v>0</v>
      </c>
      <c r="M121"/>
    </row>
    <row r="122" spans="1:13" ht="14.25" hidden="1" customHeight="1">
      <c r="A122" s="357">
        <v>2</v>
      </c>
      <c r="B122" s="353">
        <v>6</v>
      </c>
      <c r="C122" s="354">
        <v>2</v>
      </c>
      <c r="D122" s="355">
        <v>1</v>
      </c>
      <c r="E122" s="353">
        <v>1</v>
      </c>
      <c r="F122" s="389"/>
      <c r="G122" s="355" t="s">
        <v>197</v>
      </c>
      <c r="H122" s="333">
        <v>89</v>
      </c>
      <c r="I122" s="394">
        <f t="shared" si="7"/>
        <v>0</v>
      </c>
      <c r="J122" s="395">
        <f t="shared" si="7"/>
        <v>0</v>
      </c>
      <c r="K122" s="396">
        <f t="shared" si="7"/>
        <v>0</v>
      </c>
      <c r="L122" s="394">
        <f t="shared" si="7"/>
        <v>0</v>
      </c>
      <c r="M122"/>
    </row>
    <row r="123" spans="1:13" ht="25.5" hidden="1" customHeight="1">
      <c r="A123" s="357">
        <v>2</v>
      </c>
      <c r="B123" s="353">
        <v>6</v>
      </c>
      <c r="C123" s="354">
        <v>2</v>
      </c>
      <c r="D123" s="355">
        <v>1</v>
      </c>
      <c r="E123" s="353">
        <v>1</v>
      </c>
      <c r="F123" s="389">
        <v>1</v>
      </c>
      <c r="G123" s="355" t="s">
        <v>197</v>
      </c>
      <c r="H123" s="333">
        <v>90</v>
      </c>
      <c r="I123" s="361">
        <v>0</v>
      </c>
      <c r="J123" s="361">
        <v>0</v>
      </c>
      <c r="K123" s="361">
        <v>0</v>
      </c>
      <c r="L123" s="361">
        <v>0</v>
      </c>
      <c r="M123"/>
    </row>
    <row r="124" spans="1:13" ht="26.25" hidden="1" customHeight="1">
      <c r="A124" s="374">
        <v>2</v>
      </c>
      <c r="B124" s="348">
        <v>6</v>
      </c>
      <c r="C124" s="346">
        <v>3</v>
      </c>
      <c r="D124" s="347"/>
      <c r="E124" s="348"/>
      <c r="F124" s="391"/>
      <c r="G124" s="347" t="s">
        <v>196</v>
      </c>
      <c r="H124" s="333">
        <v>91</v>
      </c>
      <c r="I124" s="364">
        <f t="shared" ref="I124:L126" si="8">I125</f>
        <v>0</v>
      </c>
      <c r="J124" s="386">
        <f t="shared" si="8"/>
        <v>0</v>
      </c>
      <c r="K124" s="365">
        <f t="shared" si="8"/>
        <v>0</v>
      </c>
      <c r="L124" s="364">
        <f t="shared" si="8"/>
        <v>0</v>
      </c>
      <c r="M124"/>
    </row>
    <row r="125" spans="1:13" ht="25.5" hidden="1" customHeight="1">
      <c r="A125" s="357">
        <v>2</v>
      </c>
      <c r="B125" s="353">
        <v>6</v>
      </c>
      <c r="C125" s="354">
        <v>3</v>
      </c>
      <c r="D125" s="355">
        <v>1</v>
      </c>
      <c r="E125" s="353"/>
      <c r="F125" s="389"/>
      <c r="G125" s="355" t="s">
        <v>196</v>
      </c>
      <c r="H125" s="333">
        <v>92</v>
      </c>
      <c r="I125" s="342">
        <f t="shared" si="8"/>
        <v>0</v>
      </c>
      <c r="J125" s="384">
        <f t="shared" si="8"/>
        <v>0</v>
      </c>
      <c r="K125" s="343">
        <f t="shared" si="8"/>
        <v>0</v>
      </c>
      <c r="L125" s="342">
        <f t="shared" si="8"/>
        <v>0</v>
      </c>
      <c r="M125"/>
    </row>
    <row r="126" spans="1:13" ht="26.25" hidden="1" customHeight="1">
      <c r="A126" s="357">
        <v>2</v>
      </c>
      <c r="B126" s="353">
        <v>6</v>
      </c>
      <c r="C126" s="354">
        <v>3</v>
      </c>
      <c r="D126" s="355">
        <v>1</v>
      </c>
      <c r="E126" s="353">
        <v>1</v>
      </c>
      <c r="F126" s="389"/>
      <c r="G126" s="355" t="s">
        <v>196</v>
      </c>
      <c r="H126" s="333">
        <v>93</v>
      </c>
      <c r="I126" s="342">
        <f t="shared" si="8"/>
        <v>0</v>
      </c>
      <c r="J126" s="384">
        <f t="shared" si="8"/>
        <v>0</v>
      </c>
      <c r="K126" s="343">
        <f t="shared" si="8"/>
        <v>0</v>
      </c>
      <c r="L126" s="342">
        <f t="shared" si="8"/>
        <v>0</v>
      </c>
      <c r="M126"/>
    </row>
    <row r="127" spans="1:13" ht="27" hidden="1" customHeight="1">
      <c r="A127" s="357">
        <v>2</v>
      </c>
      <c r="B127" s="353">
        <v>6</v>
      </c>
      <c r="C127" s="354">
        <v>3</v>
      </c>
      <c r="D127" s="355">
        <v>1</v>
      </c>
      <c r="E127" s="353">
        <v>1</v>
      </c>
      <c r="F127" s="389">
        <v>1</v>
      </c>
      <c r="G127" s="355" t="s">
        <v>196</v>
      </c>
      <c r="H127" s="333">
        <v>94</v>
      </c>
      <c r="I127" s="361">
        <v>0</v>
      </c>
      <c r="J127" s="361">
        <v>0</v>
      </c>
      <c r="K127" s="361">
        <v>0</v>
      </c>
      <c r="L127" s="361">
        <v>0</v>
      </c>
      <c r="M127"/>
    </row>
    <row r="128" spans="1:13" ht="25.5" hidden="1" customHeight="1">
      <c r="A128" s="374">
        <v>2</v>
      </c>
      <c r="B128" s="348">
        <v>6</v>
      </c>
      <c r="C128" s="346">
        <v>4</v>
      </c>
      <c r="D128" s="347"/>
      <c r="E128" s="348"/>
      <c r="F128" s="391"/>
      <c r="G128" s="347" t="s">
        <v>195</v>
      </c>
      <c r="H128" s="333">
        <v>95</v>
      </c>
      <c r="I128" s="364">
        <f t="shared" ref="I128:L130" si="9">I129</f>
        <v>0</v>
      </c>
      <c r="J128" s="386">
        <f t="shared" si="9"/>
        <v>0</v>
      </c>
      <c r="K128" s="365">
        <f t="shared" si="9"/>
        <v>0</v>
      </c>
      <c r="L128" s="364">
        <f t="shared" si="9"/>
        <v>0</v>
      </c>
      <c r="M128"/>
    </row>
    <row r="129" spans="1:13" ht="27" hidden="1" customHeight="1">
      <c r="A129" s="357">
        <v>2</v>
      </c>
      <c r="B129" s="353">
        <v>6</v>
      </c>
      <c r="C129" s="354">
        <v>4</v>
      </c>
      <c r="D129" s="355">
        <v>1</v>
      </c>
      <c r="E129" s="353"/>
      <c r="F129" s="389"/>
      <c r="G129" s="355" t="s">
        <v>195</v>
      </c>
      <c r="H129" s="333">
        <v>96</v>
      </c>
      <c r="I129" s="342">
        <f t="shared" si="9"/>
        <v>0</v>
      </c>
      <c r="J129" s="384">
        <f t="shared" si="9"/>
        <v>0</v>
      </c>
      <c r="K129" s="343">
        <f t="shared" si="9"/>
        <v>0</v>
      </c>
      <c r="L129" s="342">
        <f t="shared" si="9"/>
        <v>0</v>
      </c>
      <c r="M129"/>
    </row>
    <row r="130" spans="1:13" ht="27" hidden="1" customHeight="1">
      <c r="A130" s="357">
        <v>2</v>
      </c>
      <c r="B130" s="353">
        <v>6</v>
      </c>
      <c r="C130" s="354">
        <v>4</v>
      </c>
      <c r="D130" s="355">
        <v>1</v>
      </c>
      <c r="E130" s="353">
        <v>1</v>
      </c>
      <c r="F130" s="389"/>
      <c r="G130" s="355" t="s">
        <v>195</v>
      </c>
      <c r="H130" s="333">
        <v>97</v>
      </c>
      <c r="I130" s="342">
        <f t="shared" si="9"/>
        <v>0</v>
      </c>
      <c r="J130" s="384">
        <f t="shared" si="9"/>
        <v>0</v>
      </c>
      <c r="K130" s="343">
        <f t="shared" si="9"/>
        <v>0</v>
      </c>
      <c r="L130" s="342">
        <f t="shared" si="9"/>
        <v>0</v>
      </c>
      <c r="M130"/>
    </row>
    <row r="131" spans="1:13" ht="27.75" hidden="1" customHeight="1">
      <c r="A131" s="357">
        <v>2</v>
      </c>
      <c r="B131" s="353">
        <v>6</v>
      </c>
      <c r="C131" s="354">
        <v>4</v>
      </c>
      <c r="D131" s="355">
        <v>1</v>
      </c>
      <c r="E131" s="353">
        <v>1</v>
      </c>
      <c r="F131" s="389">
        <v>1</v>
      </c>
      <c r="G131" s="355" t="s">
        <v>195</v>
      </c>
      <c r="H131" s="333">
        <v>98</v>
      </c>
      <c r="I131" s="361">
        <v>0</v>
      </c>
      <c r="J131" s="361">
        <v>0</v>
      </c>
      <c r="K131" s="361">
        <v>0</v>
      </c>
      <c r="L131" s="361">
        <v>0</v>
      </c>
      <c r="M131"/>
    </row>
    <row r="132" spans="1:13" ht="27" hidden="1" customHeight="1">
      <c r="A132" s="366">
        <v>2</v>
      </c>
      <c r="B132" s="375">
        <v>6</v>
      </c>
      <c r="C132" s="376">
        <v>5</v>
      </c>
      <c r="D132" s="378"/>
      <c r="E132" s="375"/>
      <c r="F132" s="397"/>
      <c r="G132" s="378" t="s">
        <v>194</v>
      </c>
      <c r="H132" s="333">
        <v>99</v>
      </c>
      <c r="I132" s="371">
        <f t="shared" ref="I132:L134" si="10">I133</f>
        <v>0</v>
      </c>
      <c r="J132" s="398">
        <f t="shared" si="10"/>
        <v>0</v>
      </c>
      <c r="K132" s="372">
        <f t="shared" si="10"/>
        <v>0</v>
      </c>
      <c r="L132" s="371">
        <f t="shared" si="10"/>
        <v>0</v>
      </c>
      <c r="M132"/>
    </row>
    <row r="133" spans="1:13" ht="29.25" hidden="1" customHeight="1">
      <c r="A133" s="357">
        <v>2</v>
      </c>
      <c r="B133" s="353">
        <v>6</v>
      </c>
      <c r="C133" s="354">
        <v>5</v>
      </c>
      <c r="D133" s="355">
        <v>1</v>
      </c>
      <c r="E133" s="353"/>
      <c r="F133" s="389"/>
      <c r="G133" s="378" t="s">
        <v>194</v>
      </c>
      <c r="H133" s="333">
        <v>100</v>
      </c>
      <c r="I133" s="342">
        <f t="shared" si="10"/>
        <v>0</v>
      </c>
      <c r="J133" s="384">
        <f t="shared" si="10"/>
        <v>0</v>
      </c>
      <c r="K133" s="343">
        <f t="shared" si="10"/>
        <v>0</v>
      </c>
      <c r="L133" s="342">
        <f t="shared" si="10"/>
        <v>0</v>
      </c>
      <c r="M133"/>
    </row>
    <row r="134" spans="1:13" ht="25.5" hidden="1" customHeight="1">
      <c r="A134" s="357">
        <v>2</v>
      </c>
      <c r="B134" s="353">
        <v>6</v>
      </c>
      <c r="C134" s="354">
        <v>5</v>
      </c>
      <c r="D134" s="355">
        <v>1</v>
      </c>
      <c r="E134" s="353">
        <v>1</v>
      </c>
      <c r="F134" s="389"/>
      <c r="G134" s="378" t="s">
        <v>194</v>
      </c>
      <c r="H134" s="333">
        <v>101</v>
      </c>
      <c r="I134" s="342">
        <f t="shared" si="10"/>
        <v>0</v>
      </c>
      <c r="J134" s="384">
        <f t="shared" si="10"/>
        <v>0</v>
      </c>
      <c r="K134" s="343">
        <f t="shared" si="10"/>
        <v>0</v>
      </c>
      <c r="L134" s="342">
        <f t="shared" si="10"/>
        <v>0</v>
      </c>
      <c r="M134"/>
    </row>
    <row r="135" spans="1:13" ht="27.75" hidden="1" customHeight="1">
      <c r="A135" s="353">
        <v>2</v>
      </c>
      <c r="B135" s="354">
        <v>6</v>
      </c>
      <c r="C135" s="353">
        <v>5</v>
      </c>
      <c r="D135" s="353">
        <v>1</v>
      </c>
      <c r="E135" s="355">
        <v>1</v>
      </c>
      <c r="F135" s="389">
        <v>1</v>
      </c>
      <c r="G135" s="353" t="s">
        <v>193</v>
      </c>
      <c r="H135" s="333">
        <v>102</v>
      </c>
      <c r="I135" s="361">
        <v>0</v>
      </c>
      <c r="J135" s="361">
        <v>0</v>
      </c>
      <c r="K135" s="361">
        <v>0</v>
      </c>
      <c r="L135" s="361">
        <v>0</v>
      </c>
      <c r="M135"/>
    </row>
    <row r="136" spans="1:13" ht="27.75" hidden="1" customHeight="1">
      <c r="A136" s="357">
        <v>2</v>
      </c>
      <c r="B136" s="354">
        <v>6</v>
      </c>
      <c r="C136" s="353">
        <v>6</v>
      </c>
      <c r="D136" s="354"/>
      <c r="E136" s="355"/>
      <c r="F136" s="356"/>
      <c r="G136" s="399" t="s">
        <v>192</v>
      </c>
      <c r="H136" s="333">
        <v>103</v>
      </c>
      <c r="I136" s="343">
        <f t="shared" ref="I136:L138" si="11">I137</f>
        <v>0</v>
      </c>
      <c r="J136" s="342">
        <f t="shared" si="11"/>
        <v>0</v>
      </c>
      <c r="K136" s="342">
        <f t="shared" si="11"/>
        <v>0</v>
      </c>
      <c r="L136" s="342">
        <f t="shared" si="11"/>
        <v>0</v>
      </c>
      <c r="M136"/>
    </row>
    <row r="137" spans="1:13" ht="27.75" hidden="1" customHeight="1">
      <c r="A137" s="357">
        <v>2</v>
      </c>
      <c r="B137" s="354">
        <v>6</v>
      </c>
      <c r="C137" s="353">
        <v>6</v>
      </c>
      <c r="D137" s="354">
        <v>1</v>
      </c>
      <c r="E137" s="355"/>
      <c r="F137" s="356"/>
      <c r="G137" s="399" t="s">
        <v>192</v>
      </c>
      <c r="H137" s="333">
        <v>104</v>
      </c>
      <c r="I137" s="342">
        <f t="shared" si="11"/>
        <v>0</v>
      </c>
      <c r="J137" s="342">
        <f t="shared" si="11"/>
        <v>0</v>
      </c>
      <c r="K137" s="342">
        <f t="shared" si="11"/>
        <v>0</v>
      </c>
      <c r="L137" s="342">
        <f t="shared" si="11"/>
        <v>0</v>
      </c>
      <c r="M137"/>
    </row>
    <row r="138" spans="1:13" ht="27.75" hidden="1" customHeight="1">
      <c r="A138" s="357">
        <v>2</v>
      </c>
      <c r="B138" s="354">
        <v>6</v>
      </c>
      <c r="C138" s="353">
        <v>6</v>
      </c>
      <c r="D138" s="354">
        <v>1</v>
      </c>
      <c r="E138" s="355">
        <v>1</v>
      </c>
      <c r="F138" s="356"/>
      <c r="G138" s="399" t="s">
        <v>192</v>
      </c>
      <c r="H138" s="333">
        <v>105</v>
      </c>
      <c r="I138" s="342">
        <f t="shared" si="11"/>
        <v>0</v>
      </c>
      <c r="J138" s="342">
        <f t="shared" si="11"/>
        <v>0</v>
      </c>
      <c r="K138" s="342">
        <f t="shared" si="11"/>
        <v>0</v>
      </c>
      <c r="L138" s="342">
        <f t="shared" si="11"/>
        <v>0</v>
      </c>
      <c r="M138"/>
    </row>
    <row r="139" spans="1:13" ht="27.75" hidden="1" customHeight="1">
      <c r="A139" s="357">
        <v>2</v>
      </c>
      <c r="B139" s="354">
        <v>6</v>
      </c>
      <c r="C139" s="353">
        <v>6</v>
      </c>
      <c r="D139" s="354">
        <v>1</v>
      </c>
      <c r="E139" s="355">
        <v>1</v>
      </c>
      <c r="F139" s="356">
        <v>1</v>
      </c>
      <c r="G139" s="304" t="s">
        <v>192</v>
      </c>
      <c r="H139" s="333">
        <v>106</v>
      </c>
      <c r="I139" s="361">
        <v>0</v>
      </c>
      <c r="J139" s="400">
        <v>0</v>
      </c>
      <c r="K139" s="361">
        <v>0</v>
      </c>
      <c r="L139" s="361">
        <v>0</v>
      </c>
      <c r="M139"/>
    </row>
    <row r="140" spans="1:13" ht="28.5" customHeight="1">
      <c r="A140" s="388">
        <v>2</v>
      </c>
      <c r="B140" s="338">
        <v>7</v>
      </c>
      <c r="C140" s="338"/>
      <c r="D140" s="339"/>
      <c r="E140" s="339"/>
      <c r="F140" s="341"/>
      <c r="G140" s="340" t="s">
        <v>191</v>
      </c>
      <c r="H140" s="333">
        <v>107</v>
      </c>
      <c r="I140" s="343">
        <f>SUM(I141+I146+I154)</f>
        <v>1000</v>
      </c>
      <c r="J140" s="384">
        <f>SUM(J141+J146+J154)</f>
        <v>1000</v>
      </c>
      <c r="K140" s="343">
        <f>SUM(K141+K146+K154)</f>
        <v>562</v>
      </c>
      <c r="L140" s="342">
        <f>SUM(L141+L146+L154)</f>
        <v>562</v>
      </c>
      <c r="M140"/>
    </row>
    <row r="141" spans="1:13" ht="12.75" hidden="1" customHeight="1">
      <c r="A141" s="357">
        <v>2</v>
      </c>
      <c r="B141" s="353">
        <v>7</v>
      </c>
      <c r="C141" s="353">
        <v>1</v>
      </c>
      <c r="D141" s="354"/>
      <c r="E141" s="354"/>
      <c r="F141" s="356"/>
      <c r="G141" s="355" t="s">
        <v>190</v>
      </c>
      <c r="H141" s="333">
        <v>108</v>
      </c>
      <c r="I141" s="343">
        <f t="shared" ref="I141:L142" si="12">I142</f>
        <v>0</v>
      </c>
      <c r="J141" s="384">
        <f t="shared" si="12"/>
        <v>0</v>
      </c>
      <c r="K141" s="343">
        <f t="shared" si="12"/>
        <v>0</v>
      </c>
      <c r="L141" s="342">
        <f t="shared" si="12"/>
        <v>0</v>
      </c>
    </row>
    <row r="142" spans="1:13" ht="24" hidden="1" customHeight="1">
      <c r="A142" s="357">
        <v>2</v>
      </c>
      <c r="B142" s="353">
        <v>7</v>
      </c>
      <c r="C142" s="353">
        <v>1</v>
      </c>
      <c r="D142" s="354">
        <v>1</v>
      </c>
      <c r="E142" s="354"/>
      <c r="F142" s="356"/>
      <c r="G142" s="355" t="s">
        <v>190</v>
      </c>
      <c r="H142" s="333">
        <v>109</v>
      </c>
      <c r="I142" s="343">
        <f t="shared" si="12"/>
        <v>0</v>
      </c>
      <c r="J142" s="384">
        <f t="shared" si="12"/>
        <v>0</v>
      </c>
      <c r="K142" s="343">
        <f t="shared" si="12"/>
        <v>0</v>
      </c>
      <c r="L142" s="342">
        <f t="shared" si="12"/>
        <v>0</v>
      </c>
      <c r="M142"/>
    </row>
    <row r="143" spans="1:13" ht="28.5" hidden="1" customHeight="1">
      <c r="A143" s="357">
        <v>2</v>
      </c>
      <c r="B143" s="353">
        <v>7</v>
      </c>
      <c r="C143" s="353">
        <v>1</v>
      </c>
      <c r="D143" s="354">
        <v>1</v>
      </c>
      <c r="E143" s="354">
        <v>1</v>
      </c>
      <c r="F143" s="356"/>
      <c r="G143" s="355" t="s">
        <v>190</v>
      </c>
      <c r="H143" s="333">
        <v>110</v>
      </c>
      <c r="I143" s="343">
        <f>SUM(I144:I145)</f>
        <v>0</v>
      </c>
      <c r="J143" s="384">
        <f>SUM(J144:J145)</f>
        <v>0</v>
      </c>
      <c r="K143" s="343">
        <f>SUM(K144:K145)</f>
        <v>0</v>
      </c>
      <c r="L143" s="342">
        <f>SUM(L144:L145)</f>
        <v>0</v>
      </c>
      <c r="M143"/>
    </row>
    <row r="144" spans="1:13" ht="26.25" hidden="1" customHeight="1">
      <c r="A144" s="374">
        <v>2</v>
      </c>
      <c r="B144" s="348">
        <v>7</v>
      </c>
      <c r="C144" s="374">
        <v>1</v>
      </c>
      <c r="D144" s="353">
        <v>1</v>
      </c>
      <c r="E144" s="346">
        <v>1</v>
      </c>
      <c r="F144" s="349">
        <v>1</v>
      </c>
      <c r="G144" s="347" t="s">
        <v>189</v>
      </c>
      <c r="H144" s="333">
        <v>111</v>
      </c>
      <c r="I144" s="401">
        <v>0</v>
      </c>
      <c r="J144" s="401">
        <v>0</v>
      </c>
      <c r="K144" s="401">
        <v>0</v>
      </c>
      <c r="L144" s="401">
        <v>0</v>
      </c>
      <c r="M144"/>
    </row>
    <row r="145" spans="1:13" ht="24" hidden="1" customHeight="1">
      <c r="A145" s="353">
        <v>2</v>
      </c>
      <c r="B145" s="353">
        <v>7</v>
      </c>
      <c r="C145" s="357">
        <v>1</v>
      </c>
      <c r="D145" s="353">
        <v>1</v>
      </c>
      <c r="E145" s="354">
        <v>1</v>
      </c>
      <c r="F145" s="356">
        <v>2</v>
      </c>
      <c r="G145" s="355" t="s">
        <v>188</v>
      </c>
      <c r="H145" s="333">
        <v>112</v>
      </c>
      <c r="I145" s="360">
        <v>0</v>
      </c>
      <c r="J145" s="360">
        <v>0</v>
      </c>
      <c r="K145" s="360">
        <v>0</v>
      </c>
      <c r="L145" s="360">
        <v>0</v>
      </c>
      <c r="M145"/>
    </row>
    <row r="146" spans="1:13" ht="25.5" hidden="1" customHeight="1">
      <c r="A146" s="366">
        <v>2</v>
      </c>
      <c r="B146" s="367">
        <v>7</v>
      </c>
      <c r="C146" s="366">
        <v>2</v>
      </c>
      <c r="D146" s="367"/>
      <c r="E146" s="368"/>
      <c r="F146" s="370"/>
      <c r="G146" s="369" t="s">
        <v>187</v>
      </c>
      <c r="H146" s="333">
        <v>113</v>
      </c>
      <c r="I146" s="351">
        <f t="shared" ref="I146:L147" si="13">I147</f>
        <v>0</v>
      </c>
      <c r="J146" s="387">
        <f t="shared" si="13"/>
        <v>0</v>
      </c>
      <c r="K146" s="351">
        <f t="shared" si="13"/>
        <v>0</v>
      </c>
      <c r="L146" s="352">
        <f t="shared" si="13"/>
        <v>0</v>
      </c>
      <c r="M146"/>
    </row>
    <row r="147" spans="1:13" ht="25.5" hidden="1" customHeight="1">
      <c r="A147" s="357">
        <v>2</v>
      </c>
      <c r="B147" s="353">
        <v>7</v>
      </c>
      <c r="C147" s="357">
        <v>2</v>
      </c>
      <c r="D147" s="353">
        <v>1</v>
      </c>
      <c r="E147" s="354"/>
      <c r="F147" s="356"/>
      <c r="G147" s="355" t="s">
        <v>186</v>
      </c>
      <c r="H147" s="333">
        <v>114</v>
      </c>
      <c r="I147" s="343">
        <f t="shared" si="13"/>
        <v>0</v>
      </c>
      <c r="J147" s="384">
        <f t="shared" si="13"/>
        <v>0</v>
      </c>
      <c r="K147" s="343">
        <f t="shared" si="13"/>
        <v>0</v>
      </c>
      <c r="L147" s="342">
        <f t="shared" si="13"/>
        <v>0</v>
      </c>
      <c r="M147"/>
    </row>
    <row r="148" spans="1:13" ht="25.5" hidden="1" customHeight="1">
      <c r="A148" s="357">
        <v>2</v>
      </c>
      <c r="B148" s="353">
        <v>7</v>
      </c>
      <c r="C148" s="357">
        <v>2</v>
      </c>
      <c r="D148" s="353">
        <v>1</v>
      </c>
      <c r="E148" s="354">
        <v>1</v>
      </c>
      <c r="F148" s="356"/>
      <c r="G148" s="355" t="s">
        <v>186</v>
      </c>
      <c r="H148" s="333">
        <v>115</v>
      </c>
      <c r="I148" s="343">
        <f>SUM(I149:I150)</f>
        <v>0</v>
      </c>
      <c r="J148" s="384">
        <f>SUM(J149:J150)</f>
        <v>0</v>
      </c>
      <c r="K148" s="343">
        <f>SUM(K149:K150)</f>
        <v>0</v>
      </c>
      <c r="L148" s="342">
        <f>SUM(L149:L150)</f>
        <v>0</v>
      </c>
      <c r="M148"/>
    </row>
    <row r="149" spans="1:13" ht="23.25" hidden="1" customHeight="1">
      <c r="A149" s="357">
        <v>2</v>
      </c>
      <c r="B149" s="353">
        <v>7</v>
      </c>
      <c r="C149" s="357">
        <v>2</v>
      </c>
      <c r="D149" s="353">
        <v>1</v>
      </c>
      <c r="E149" s="354">
        <v>1</v>
      </c>
      <c r="F149" s="356">
        <v>1</v>
      </c>
      <c r="G149" s="355" t="s">
        <v>185</v>
      </c>
      <c r="H149" s="333">
        <v>116</v>
      </c>
      <c r="I149" s="360">
        <v>0</v>
      </c>
      <c r="J149" s="360">
        <v>0</v>
      </c>
      <c r="K149" s="360">
        <v>0</v>
      </c>
      <c r="L149" s="360">
        <v>0</v>
      </c>
      <c r="M149"/>
    </row>
    <row r="150" spans="1:13" ht="26.25" hidden="1" customHeight="1">
      <c r="A150" s="357">
        <v>2</v>
      </c>
      <c r="B150" s="353">
        <v>7</v>
      </c>
      <c r="C150" s="357">
        <v>2</v>
      </c>
      <c r="D150" s="353">
        <v>1</v>
      </c>
      <c r="E150" s="354">
        <v>1</v>
      </c>
      <c r="F150" s="356">
        <v>2</v>
      </c>
      <c r="G150" s="355" t="s">
        <v>184</v>
      </c>
      <c r="H150" s="333">
        <v>117</v>
      </c>
      <c r="I150" s="360">
        <v>0</v>
      </c>
      <c r="J150" s="360">
        <v>0</v>
      </c>
      <c r="K150" s="360">
        <v>0</v>
      </c>
      <c r="L150" s="360">
        <v>0</v>
      </c>
      <c r="M150"/>
    </row>
    <row r="151" spans="1:13" ht="27.75" hidden="1" customHeight="1">
      <c r="A151" s="357">
        <v>2</v>
      </c>
      <c r="B151" s="353">
        <v>7</v>
      </c>
      <c r="C151" s="357">
        <v>2</v>
      </c>
      <c r="D151" s="353">
        <v>2</v>
      </c>
      <c r="E151" s="354"/>
      <c r="F151" s="356"/>
      <c r="G151" s="355" t="s">
        <v>183</v>
      </c>
      <c r="H151" s="333">
        <v>118</v>
      </c>
      <c r="I151" s="343">
        <f>I152</f>
        <v>0</v>
      </c>
      <c r="J151" s="343">
        <f>J152</f>
        <v>0</v>
      </c>
      <c r="K151" s="343">
        <f>K152</f>
        <v>0</v>
      </c>
      <c r="L151" s="343">
        <f>L152</f>
        <v>0</v>
      </c>
      <c r="M151"/>
    </row>
    <row r="152" spans="1:13" ht="24.75" hidden="1" customHeight="1">
      <c r="A152" s="357">
        <v>2</v>
      </c>
      <c r="B152" s="353">
        <v>7</v>
      </c>
      <c r="C152" s="357">
        <v>2</v>
      </c>
      <c r="D152" s="353">
        <v>2</v>
      </c>
      <c r="E152" s="354">
        <v>1</v>
      </c>
      <c r="F152" s="356"/>
      <c r="G152" s="355" t="s">
        <v>183</v>
      </c>
      <c r="H152" s="333">
        <v>119</v>
      </c>
      <c r="I152" s="343">
        <f>SUM(I153)</f>
        <v>0</v>
      </c>
      <c r="J152" s="343">
        <f>SUM(J153)</f>
        <v>0</v>
      </c>
      <c r="K152" s="343">
        <f>SUM(K153)</f>
        <v>0</v>
      </c>
      <c r="L152" s="343">
        <f>SUM(L153)</f>
        <v>0</v>
      </c>
      <c r="M152"/>
    </row>
    <row r="153" spans="1:13" ht="27" hidden="1" customHeight="1">
      <c r="A153" s="357">
        <v>2</v>
      </c>
      <c r="B153" s="353">
        <v>7</v>
      </c>
      <c r="C153" s="357">
        <v>2</v>
      </c>
      <c r="D153" s="353">
        <v>2</v>
      </c>
      <c r="E153" s="354">
        <v>1</v>
      </c>
      <c r="F153" s="356">
        <v>1</v>
      </c>
      <c r="G153" s="355" t="s">
        <v>183</v>
      </c>
      <c r="H153" s="333">
        <v>120</v>
      </c>
      <c r="I153" s="360">
        <v>0</v>
      </c>
      <c r="J153" s="360">
        <v>0</v>
      </c>
      <c r="K153" s="360">
        <v>0</v>
      </c>
      <c r="L153" s="360">
        <v>0</v>
      </c>
      <c r="M153"/>
    </row>
    <row r="154" spans="1:13">
      <c r="A154" s="357">
        <v>2</v>
      </c>
      <c r="B154" s="353">
        <v>7</v>
      </c>
      <c r="C154" s="357">
        <v>3</v>
      </c>
      <c r="D154" s="353"/>
      <c r="E154" s="354"/>
      <c r="F154" s="356"/>
      <c r="G154" s="355" t="s">
        <v>182</v>
      </c>
      <c r="H154" s="333">
        <v>121</v>
      </c>
      <c r="I154" s="343">
        <f t="shared" ref="I154:L155" si="14">I155</f>
        <v>1000</v>
      </c>
      <c r="J154" s="384">
        <f t="shared" si="14"/>
        <v>1000</v>
      </c>
      <c r="K154" s="343">
        <f t="shared" si="14"/>
        <v>562</v>
      </c>
      <c r="L154" s="342">
        <f t="shared" si="14"/>
        <v>562</v>
      </c>
    </row>
    <row r="155" spans="1:13">
      <c r="A155" s="366">
        <v>2</v>
      </c>
      <c r="B155" s="375">
        <v>7</v>
      </c>
      <c r="C155" s="402">
        <v>3</v>
      </c>
      <c r="D155" s="375">
        <v>1</v>
      </c>
      <c r="E155" s="376"/>
      <c r="F155" s="377"/>
      <c r="G155" s="378" t="s">
        <v>182</v>
      </c>
      <c r="H155" s="333">
        <v>122</v>
      </c>
      <c r="I155" s="372">
        <f t="shared" si="14"/>
        <v>1000</v>
      </c>
      <c r="J155" s="398">
        <f t="shared" si="14"/>
        <v>1000</v>
      </c>
      <c r="K155" s="372">
        <f t="shared" si="14"/>
        <v>562</v>
      </c>
      <c r="L155" s="371">
        <f t="shared" si="14"/>
        <v>562</v>
      </c>
    </row>
    <row r="156" spans="1:13">
      <c r="A156" s="357">
        <v>2</v>
      </c>
      <c r="B156" s="353">
        <v>7</v>
      </c>
      <c r="C156" s="357">
        <v>3</v>
      </c>
      <c r="D156" s="353">
        <v>1</v>
      </c>
      <c r="E156" s="354">
        <v>1</v>
      </c>
      <c r="F156" s="356"/>
      <c r="G156" s="355" t="s">
        <v>182</v>
      </c>
      <c r="H156" s="333">
        <v>123</v>
      </c>
      <c r="I156" s="343">
        <f>SUM(I157:I158)</f>
        <v>1000</v>
      </c>
      <c r="J156" s="384">
        <f>SUM(J157:J158)</f>
        <v>1000</v>
      </c>
      <c r="K156" s="343">
        <f>SUM(K157:K158)</f>
        <v>562</v>
      </c>
      <c r="L156" s="342">
        <f>SUM(L157:L158)</f>
        <v>562</v>
      </c>
    </row>
    <row r="157" spans="1:13">
      <c r="A157" s="374">
        <v>2</v>
      </c>
      <c r="B157" s="348">
        <v>7</v>
      </c>
      <c r="C157" s="374">
        <v>3</v>
      </c>
      <c r="D157" s="348">
        <v>1</v>
      </c>
      <c r="E157" s="346">
        <v>1</v>
      </c>
      <c r="F157" s="349">
        <v>1</v>
      </c>
      <c r="G157" s="347" t="s">
        <v>181</v>
      </c>
      <c r="H157" s="333">
        <v>124</v>
      </c>
      <c r="I157" s="401">
        <v>1000</v>
      </c>
      <c r="J157" s="401">
        <v>1000</v>
      </c>
      <c r="K157" s="401">
        <v>562</v>
      </c>
      <c r="L157" s="401">
        <v>562</v>
      </c>
    </row>
    <row r="158" spans="1:13" ht="25.5" hidden="1" customHeight="1">
      <c r="A158" s="357">
        <v>2</v>
      </c>
      <c r="B158" s="353">
        <v>7</v>
      </c>
      <c r="C158" s="357">
        <v>3</v>
      </c>
      <c r="D158" s="353">
        <v>1</v>
      </c>
      <c r="E158" s="354">
        <v>1</v>
      </c>
      <c r="F158" s="356">
        <v>2</v>
      </c>
      <c r="G158" s="355" t="s">
        <v>180</v>
      </c>
      <c r="H158" s="333">
        <v>125</v>
      </c>
      <c r="I158" s="360">
        <v>0</v>
      </c>
      <c r="J158" s="361">
        <v>0</v>
      </c>
      <c r="K158" s="361">
        <v>0</v>
      </c>
      <c r="L158" s="361">
        <v>0</v>
      </c>
      <c r="M158"/>
    </row>
    <row r="159" spans="1:13" ht="24" hidden="1" customHeight="1">
      <c r="A159" s="388">
        <v>2</v>
      </c>
      <c r="B159" s="388">
        <v>8</v>
      </c>
      <c r="C159" s="338"/>
      <c r="D159" s="363"/>
      <c r="E159" s="345"/>
      <c r="F159" s="403"/>
      <c r="G159" s="350" t="s">
        <v>179</v>
      </c>
      <c r="H159" s="333">
        <v>126</v>
      </c>
      <c r="I159" s="365">
        <f>I160</f>
        <v>0</v>
      </c>
      <c r="J159" s="386">
        <f>J160</f>
        <v>0</v>
      </c>
      <c r="K159" s="365">
        <f>K160</f>
        <v>0</v>
      </c>
      <c r="L159" s="364">
        <f>L160</f>
        <v>0</v>
      </c>
      <c r="M159"/>
    </row>
    <row r="160" spans="1:13" ht="21.75" hidden="1" customHeight="1">
      <c r="A160" s="366">
        <v>2</v>
      </c>
      <c r="B160" s="366">
        <v>8</v>
      </c>
      <c r="C160" s="366">
        <v>1</v>
      </c>
      <c r="D160" s="367"/>
      <c r="E160" s="368"/>
      <c r="F160" s="370"/>
      <c r="G160" s="347" t="s">
        <v>179</v>
      </c>
      <c r="H160" s="333">
        <v>127</v>
      </c>
      <c r="I160" s="365">
        <f>I161+I166</f>
        <v>0</v>
      </c>
      <c r="J160" s="386">
        <f>J161+J166</f>
        <v>0</v>
      </c>
      <c r="K160" s="365">
        <f>K161+K166</f>
        <v>0</v>
      </c>
      <c r="L160" s="364">
        <f>L161+L166</f>
        <v>0</v>
      </c>
      <c r="M160"/>
    </row>
    <row r="161" spans="1:13" ht="27" hidden="1" customHeight="1">
      <c r="A161" s="357">
        <v>2</v>
      </c>
      <c r="B161" s="353">
        <v>8</v>
      </c>
      <c r="C161" s="355">
        <v>1</v>
      </c>
      <c r="D161" s="353">
        <v>1</v>
      </c>
      <c r="E161" s="354"/>
      <c r="F161" s="356"/>
      <c r="G161" s="355" t="s">
        <v>178</v>
      </c>
      <c r="H161" s="333">
        <v>128</v>
      </c>
      <c r="I161" s="343">
        <f>I162</f>
        <v>0</v>
      </c>
      <c r="J161" s="384">
        <f>J162</f>
        <v>0</v>
      </c>
      <c r="K161" s="343">
        <f>K162</f>
        <v>0</v>
      </c>
      <c r="L161" s="342">
        <f>L162</f>
        <v>0</v>
      </c>
      <c r="M161"/>
    </row>
    <row r="162" spans="1:13" ht="23.25" hidden="1" customHeight="1">
      <c r="A162" s="357">
        <v>2</v>
      </c>
      <c r="B162" s="353">
        <v>8</v>
      </c>
      <c r="C162" s="347">
        <v>1</v>
      </c>
      <c r="D162" s="348">
        <v>1</v>
      </c>
      <c r="E162" s="346">
        <v>1</v>
      </c>
      <c r="F162" s="349"/>
      <c r="G162" s="355" t="s">
        <v>178</v>
      </c>
      <c r="H162" s="333">
        <v>129</v>
      </c>
      <c r="I162" s="365">
        <f>SUM(I163:I165)</f>
        <v>0</v>
      </c>
      <c r="J162" s="365">
        <f>SUM(J163:J165)</f>
        <v>0</v>
      </c>
      <c r="K162" s="365">
        <f>SUM(K163:K165)</f>
        <v>0</v>
      </c>
      <c r="L162" s="365">
        <f>SUM(L163:L165)</f>
        <v>0</v>
      </c>
      <c r="M162"/>
    </row>
    <row r="163" spans="1:13" ht="23.25" hidden="1" customHeight="1">
      <c r="A163" s="353">
        <v>2</v>
      </c>
      <c r="B163" s="348">
        <v>8</v>
      </c>
      <c r="C163" s="355">
        <v>1</v>
      </c>
      <c r="D163" s="353">
        <v>1</v>
      </c>
      <c r="E163" s="354">
        <v>1</v>
      </c>
      <c r="F163" s="356">
        <v>1</v>
      </c>
      <c r="G163" s="355" t="s">
        <v>177</v>
      </c>
      <c r="H163" s="333">
        <v>130</v>
      </c>
      <c r="I163" s="360">
        <v>0</v>
      </c>
      <c r="J163" s="360">
        <v>0</v>
      </c>
      <c r="K163" s="360">
        <v>0</v>
      </c>
      <c r="L163" s="360">
        <v>0</v>
      </c>
      <c r="M163"/>
    </row>
    <row r="164" spans="1:13" ht="27" hidden="1" customHeight="1">
      <c r="A164" s="366">
        <v>2</v>
      </c>
      <c r="B164" s="375">
        <v>8</v>
      </c>
      <c r="C164" s="378">
        <v>1</v>
      </c>
      <c r="D164" s="375">
        <v>1</v>
      </c>
      <c r="E164" s="376">
        <v>1</v>
      </c>
      <c r="F164" s="377">
        <v>2</v>
      </c>
      <c r="G164" s="378" t="s">
        <v>176</v>
      </c>
      <c r="H164" s="333">
        <v>131</v>
      </c>
      <c r="I164" s="404">
        <v>0</v>
      </c>
      <c r="J164" s="404">
        <v>0</v>
      </c>
      <c r="K164" s="404">
        <v>0</v>
      </c>
      <c r="L164" s="404">
        <v>0</v>
      </c>
      <c r="M164"/>
    </row>
    <row r="165" spans="1:13" ht="12.75" hidden="1" customHeight="1">
      <c r="A165" s="366">
        <v>2</v>
      </c>
      <c r="B165" s="375">
        <v>8</v>
      </c>
      <c r="C165" s="378">
        <v>1</v>
      </c>
      <c r="D165" s="375">
        <v>1</v>
      </c>
      <c r="E165" s="376">
        <v>1</v>
      </c>
      <c r="F165" s="377">
        <v>3</v>
      </c>
      <c r="G165" s="378" t="s">
        <v>175</v>
      </c>
      <c r="H165" s="333">
        <v>132</v>
      </c>
      <c r="I165" s="404">
        <v>0</v>
      </c>
      <c r="J165" s="405">
        <v>0</v>
      </c>
      <c r="K165" s="404">
        <v>0</v>
      </c>
      <c r="L165" s="379">
        <v>0</v>
      </c>
    </row>
    <row r="166" spans="1:13" ht="23.25" hidden="1" customHeight="1">
      <c r="A166" s="357">
        <v>2</v>
      </c>
      <c r="B166" s="353">
        <v>8</v>
      </c>
      <c r="C166" s="355">
        <v>1</v>
      </c>
      <c r="D166" s="353">
        <v>2</v>
      </c>
      <c r="E166" s="354"/>
      <c r="F166" s="356"/>
      <c r="G166" s="355" t="s">
        <v>174</v>
      </c>
      <c r="H166" s="333">
        <v>133</v>
      </c>
      <c r="I166" s="343">
        <f t="shared" ref="I166:L167" si="15">I167</f>
        <v>0</v>
      </c>
      <c r="J166" s="384">
        <f t="shared" si="15"/>
        <v>0</v>
      </c>
      <c r="K166" s="343">
        <f t="shared" si="15"/>
        <v>0</v>
      </c>
      <c r="L166" s="342">
        <f t="shared" si="15"/>
        <v>0</v>
      </c>
      <c r="M166"/>
    </row>
    <row r="167" spans="1:13" ht="12.75" hidden="1" customHeight="1">
      <c r="A167" s="357">
        <v>2</v>
      </c>
      <c r="B167" s="353">
        <v>8</v>
      </c>
      <c r="C167" s="355">
        <v>1</v>
      </c>
      <c r="D167" s="353">
        <v>2</v>
      </c>
      <c r="E167" s="354">
        <v>1</v>
      </c>
      <c r="F167" s="356"/>
      <c r="G167" s="355" t="s">
        <v>174</v>
      </c>
      <c r="H167" s="333">
        <v>134</v>
      </c>
      <c r="I167" s="343">
        <f t="shared" si="15"/>
        <v>0</v>
      </c>
      <c r="J167" s="384">
        <f t="shared" si="15"/>
        <v>0</v>
      </c>
      <c r="K167" s="343">
        <f t="shared" si="15"/>
        <v>0</v>
      </c>
      <c r="L167" s="342">
        <f t="shared" si="15"/>
        <v>0</v>
      </c>
    </row>
    <row r="168" spans="1:13" ht="12.75" hidden="1" customHeight="1">
      <c r="A168" s="366">
        <v>2</v>
      </c>
      <c r="B168" s="367">
        <v>8</v>
      </c>
      <c r="C168" s="369">
        <v>1</v>
      </c>
      <c r="D168" s="367">
        <v>2</v>
      </c>
      <c r="E168" s="368">
        <v>1</v>
      </c>
      <c r="F168" s="370">
        <v>1</v>
      </c>
      <c r="G168" s="355" t="s">
        <v>174</v>
      </c>
      <c r="H168" s="333">
        <v>135</v>
      </c>
      <c r="I168" s="406">
        <v>0</v>
      </c>
      <c r="J168" s="361">
        <v>0</v>
      </c>
      <c r="K168" s="361">
        <v>0</v>
      </c>
      <c r="L168" s="361">
        <v>0</v>
      </c>
    </row>
    <row r="169" spans="1:13" ht="93" hidden="1" customHeight="1">
      <c r="A169" s="388">
        <v>2</v>
      </c>
      <c r="B169" s="338">
        <v>9</v>
      </c>
      <c r="C169" s="340"/>
      <c r="D169" s="338"/>
      <c r="E169" s="339"/>
      <c r="F169" s="341"/>
      <c r="G169" s="340" t="s">
        <v>444</v>
      </c>
      <c r="H169" s="333">
        <v>136</v>
      </c>
      <c r="I169" s="343">
        <f>I170+I174</f>
        <v>0</v>
      </c>
      <c r="J169" s="384">
        <f>J170+J174</f>
        <v>0</v>
      </c>
      <c r="K169" s="343">
        <f>K170+K174</f>
        <v>0</v>
      </c>
      <c r="L169" s="342">
        <f>L170+L174</f>
        <v>0</v>
      </c>
      <c r="M169"/>
    </row>
    <row r="170" spans="1:13" s="369" customFormat="1" ht="39" hidden="1" customHeight="1">
      <c r="A170" s="357">
        <v>2</v>
      </c>
      <c r="B170" s="353">
        <v>9</v>
      </c>
      <c r="C170" s="355">
        <v>1</v>
      </c>
      <c r="D170" s="353"/>
      <c r="E170" s="354"/>
      <c r="F170" s="356"/>
      <c r="G170" s="355" t="s">
        <v>173</v>
      </c>
      <c r="H170" s="333">
        <v>137</v>
      </c>
      <c r="I170" s="343">
        <f t="shared" ref="I170:L172" si="16">I171</f>
        <v>0</v>
      </c>
      <c r="J170" s="384">
        <f t="shared" si="16"/>
        <v>0</v>
      </c>
      <c r="K170" s="343">
        <f t="shared" si="16"/>
        <v>0</v>
      </c>
      <c r="L170" s="342">
        <f t="shared" si="16"/>
        <v>0</v>
      </c>
    </row>
    <row r="171" spans="1:13" ht="42.75" hidden="1" customHeight="1">
      <c r="A171" s="374">
        <v>2</v>
      </c>
      <c r="B171" s="348">
        <v>9</v>
      </c>
      <c r="C171" s="347">
        <v>1</v>
      </c>
      <c r="D171" s="348">
        <v>1</v>
      </c>
      <c r="E171" s="346"/>
      <c r="F171" s="349"/>
      <c r="G171" s="355" t="s">
        <v>173</v>
      </c>
      <c r="H171" s="333">
        <v>138</v>
      </c>
      <c r="I171" s="365">
        <f t="shared" si="16"/>
        <v>0</v>
      </c>
      <c r="J171" s="386">
        <f t="shared" si="16"/>
        <v>0</v>
      </c>
      <c r="K171" s="365">
        <f t="shared" si="16"/>
        <v>0</v>
      </c>
      <c r="L171" s="364">
        <f t="shared" si="16"/>
        <v>0</v>
      </c>
      <c r="M171"/>
    </row>
    <row r="172" spans="1:13" ht="38.25" hidden="1" customHeight="1">
      <c r="A172" s="357">
        <v>2</v>
      </c>
      <c r="B172" s="353">
        <v>9</v>
      </c>
      <c r="C172" s="357">
        <v>1</v>
      </c>
      <c r="D172" s="353">
        <v>1</v>
      </c>
      <c r="E172" s="354">
        <v>1</v>
      </c>
      <c r="F172" s="356"/>
      <c r="G172" s="355" t="s">
        <v>173</v>
      </c>
      <c r="H172" s="333">
        <v>139</v>
      </c>
      <c r="I172" s="343">
        <f t="shared" si="16"/>
        <v>0</v>
      </c>
      <c r="J172" s="384">
        <f t="shared" si="16"/>
        <v>0</v>
      </c>
      <c r="K172" s="343">
        <f t="shared" si="16"/>
        <v>0</v>
      </c>
      <c r="L172" s="342">
        <f t="shared" si="16"/>
        <v>0</v>
      </c>
      <c r="M172"/>
    </row>
    <row r="173" spans="1:13" ht="38.25" hidden="1" customHeight="1">
      <c r="A173" s="374">
        <v>2</v>
      </c>
      <c r="B173" s="348">
        <v>9</v>
      </c>
      <c r="C173" s="348">
        <v>1</v>
      </c>
      <c r="D173" s="348">
        <v>1</v>
      </c>
      <c r="E173" s="346">
        <v>1</v>
      </c>
      <c r="F173" s="349">
        <v>1</v>
      </c>
      <c r="G173" s="355" t="s">
        <v>173</v>
      </c>
      <c r="H173" s="333">
        <v>140</v>
      </c>
      <c r="I173" s="401">
        <v>0</v>
      </c>
      <c r="J173" s="401">
        <v>0</v>
      </c>
      <c r="K173" s="401">
        <v>0</v>
      </c>
      <c r="L173" s="401">
        <v>0</v>
      </c>
      <c r="M173"/>
    </row>
    <row r="174" spans="1:13" ht="90.75" hidden="1" customHeight="1">
      <c r="A174" s="357">
        <v>2</v>
      </c>
      <c r="B174" s="353">
        <v>9</v>
      </c>
      <c r="C174" s="353">
        <v>2</v>
      </c>
      <c r="D174" s="353"/>
      <c r="E174" s="354"/>
      <c r="F174" s="356"/>
      <c r="G174" s="355" t="s">
        <v>444</v>
      </c>
      <c r="H174" s="333">
        <v>141</v>
      </c>
      <c r="I174" s="343">
        <f>SUM(I175+I180)</f>
        <v>0</v>
      </c>
      <c r="J174" s="343">
        <f>SUM(J175+J180)</f>
        <v>0</v>
      </c>
      <c r="K174" s="343">
        <f>SUM(K175+K180)</f>
        <v>0</v>
      </c>
      <c r="L174" s="343">
        <f>SUM(L175+L180)</f>
        <v>0</v>
      </c>
      <c r="M174"/>
    </row>
    <row r="175" spans="1:13" ht="91.5" hidden="1" customHeight="1">
      <c r="A175" s="357">
        <v>2</v>
      </c>
      <c r="B175" s="353">
        <v>9</v>
      </c>
      <c r="C175" s="353">
        <v>2</v>
      </c>
      <c r="D175" s="348">
        <v>1</v>
      </c>
      <c r="E175" s="346"/>
      <c r="F175" s="349"/>
      <c r="G175" s="355" t="s">
        <v>445</v>
      </c>
      <c r="H175" s="333">
        <v>142</v>
      </c>
      <c r="I175" s="365">
        <f>I176</f>
        <v>0</v>
      </c>
      <c r="J175" s="386">
        <f>J176</f>
        <v>0</v>
      </c>
      <c r="K175" s="365">
        <f>K176</f>
        <v>0</v>
      </c>
      <c r="L175" s="364">
        <f>L176</f>
        <v>0</v>
      </c>
      <c r="M175"/>
    </row>
    <row r="176" spans="1:13" ht="93" hidden="1" customHeight="1">
      <c r="A176" s="374">
        <v>2</v>
      </c>
      <c r="B176" s="348">
        <v>9</v>
      </c>
      <c r="C176" s="348">
        <v>2</v>
      </c>
      <c r="D176" s="353">
        <v>1</v>
      </c>
      <c r="E176" s="354">
        <v>1</v>
      </c>
      <c r="F176" s="356"/>
      <c r="G176" s="355" t="s">
        <v>445</v>
      </c>
      <c r="H176" s="333">
        <v>143</v>
      </c>
      <c r="I176" s="343">
        <f>SUM(I177:I179)</f>
        <v>0</v>
      </c>
      <c r="J176" s="384">
        <f>SUM(J177:J179)</f>
        <v>0</v>
      </c>
      <c r="K176" s="343">
        <f>SUM(K177:K179)</f>
        <v>0</v>
      </c>
      <c r="L176" s="342">
        <f>SUM(L177:L179)</f>
        <v>0</v>
      </c>
      <c r="M176"/>
    </row>
    <row r="177" spans="1:13" ht="105" hidden="1" customHeight="1">
      <c r="A177" s="366">
        <v>2</v>
      </c>
      <c r="B177" s="375">
        <v>9</v>
      </c>
      <c r="C177" s="375">
        <v>2</v>
      </c>
      <c r="D177" s="375">
        <v>1</v>
      </c>
      <c r="E177" s="376">
        <v>1</v>
      </c>
      <c r="F177" s="377">
        <v>1</v>
      </c>
      <c r="G177" s="355" t="s">
        <v>446</v>
      </c>
      <c r="H177" s="333">
        <v>144</v>
      </c>
      <c r="I177" s="404">
        <v>0</v>
      </c>
      <c r="J177" s="359">
        <v>0</v>
      </c>
      <c r="K177" s="359">
        <v>0</v>
      </c>
      <c r="L177" s="359">
        <v>0</v>
      </c>
      <c r="M177"/>
    </row>
    <row r="178" spans="1:13" ht="107.25" hidden="1" customHeight="1">
      <c r="A178" s="357">
        <v>2</v>
      </c>
      <c r="B178" s="353">
        <v>9</v>
      </c>
      <c r="C178" s="353">
        <v>2</v>
      </c>
      <c r="D178" s="353">
        <v>1</v>
      </c>
      <c r="E178" s="354">
        <v>1</v>
      </c>
      <c r="F178" s="356">
        <v>2</v>
      </c>
      <c r="G178" s="355" t="s">
        <v>447</v>
      </c>
      <c r="H178" s="333">
        <v>145</v>
      </c>
      <c r="I178" s="360">
        <v>0</v>
      </c>
      <c r="J178" s="407">
        <v>0</v>
      </c>
      <c r="K178" s="407">
        <v>0</v>
      </c>
      <c r="L178" s="407">
        <v>0</v>
      </c>
      <c r="M178"/>
    </row>
    <row r="179" spans="1:13" ht="104.25" hidden="1" customHeight="1">
      <c r="A179" s="357">
        <v>2</v>
      </c>
      <c r="B179" s="353">
        <v>9</v>
      </c>
      <c r="C179" s="353">
        <v>2</v>
      </c>
      <c r="D179" s="353">
        <v>1</v>
      </c>
      <c r="E179" s="354">
        <v>1</v>
      </c>
      <c r="F179" s="356">
        <v>3</v>
      </c>
      <c r="G179" s="355" t="s">
        <v>448</v>
      </c>
      <c r="H179" s="333">
        <v>146</v>
      </c>
      <c r="I179" s="360">
        <v>0</v>
      </c>
      <c r="J179" s="360">
        <v>0</v>
      </c>
      <c r="K179" s="360">
        <v>0</v>
      </c>
      <c r="L179" s="360">
        <v>0</v>
      </c>
      <c r="M179"/>
    </row>
    <row r="180" spans="1:13" ht="92.25" hidden="1" customHeight="1">
      <c r="A180" s="408">
        <v>2</v>
      </c>
      <c r="B180" s="408">
        <v>9</v>
      </c>
      <c r="C180" s="408">
        <v>2</v>
      </c>
      <c r="D180" s="408">
        <v>2</v>
      </c>
      <c r="E180" s="408"/>
      <c r="F180" s="408"/>
      <c r="G180" s="355" t="s">
        <v>449</v>
      </c>
      <c r="H180" s="333">
        <v>147</v>
      </c>
      <c r="I180" s="343">
        <f>I181</f>
        <v>0</v>
      </c>
      <c r="J180" s="384">
        <f>J181</f>
        <v>0</v>
      </c>
      <c r="K180" s="343">
        <f>K181</f>
        <v>0</v>
      </c>
      <c r="L180" s="342">
        <f>L181</f>
        <v>0</v>
      </c>
      <c r="M180"/>
    </row>
    <row r="181" spans="1:13" ht="91.5" hidden="1" customHeight="1">
      <c r="A181" s="357">
        <v>2</v>
      </c>
      <c r="B181" s="353">
        <v>9</v>
      </c>
      <c r="C181" s="353">
        <v>2</v>
      </c>
      <c r="D181" s="353">
        <v>2</v>
      </c>
      <c r="E181" s="354">
        <v>1</v>
      </c>
      <c r="F181" s="356"/>
      <c r="G181" s="355" t="s">
        <v>449</v>
      </c>
      <c r="H181" s="333">
        <v>148</v>
      </c>
      <c r="I181" s="365">
        <f>SUM(I182:I184)</f>
        <v>0</v>
      </c>
      <c r="J181" s="365">
        <f>SUM(J182:J184)</f>
        <v>0</v>
      </c>
      <c r="K181" s="365">
        <f>SUM(K182:K184)</f>
        <v>0</v>
      </c>
      <c r="L181" s="365">
        <f>SUM(L182:L184)</f>
        <v>0</v>
      </c>
      <c r="M181"/>
    </row>
    <row r="182" spans="1:13" ht="105" hidden="1" customHeight="1">
      <c r="A182" s="357">
        <v>2</v>
      </c>
      <c r="B182" s="353">
        <v>9</v>
      </c>
      <c r="C182" s="353">
        <v>2</v>
      </c>
      <c r="D182" s="353">
        <v>2</v>
      </c>
      <c r="E182" s="353">
        <v>1</v>
      </c>
      <c r="F182" s="356">
        <v>1</v>
      </c>
      <c r="G182" s="355" t="s">
        <v>450</v>
      </c>
      <c r="H182" s="333">
        <v>149</v>
      </c>
      <c r="I182" s="360">
        <v>0</v>
      </c>
      <c r="J182" s="359">
        <v>0</v>
      </c>
      <c r="K182" s="359">
        <v>0</v>
      </c>
      <c r="L182" s="359">
        <v>0</v>
      </c>
      <c r="M182"/>
    </row>
    <row r="183" spans="1:13" ht="105" hidden="1" customHeight="1">
      <c r="A183" s="367">
        <v>2</v>
      </c>
      <c r="B183" s="369">
        <v>9</v>
      </c>
      <c r="C183" s="367">
        <v>2</v>
      </c>
      <c r="D183" s="368">
        <v>2</v>
      </c>
      <c r="E183" s="368">
        <v>1</v>
      </c>
      <c r="F183" s="370">
        <v>2</v>
      </c>
      <c r="G183" s="355" t="s">
        <v>451</v>
      </c>
      <c r="H183" s="333">
        <v>150</v>
      </c>
      <c r="I183" s="359">
        <v>0</v>
      </c>
      <c r="J183" s="361">
        <v>0</v>
      </c>
      <c r="K183" s="361">
        <v>0</v>
      </c>
      <c r="L183" s="361">
        <v>0</v>
      </c>
      <c r="M183"/>
    </row>
    <row r="184" spans="1:13" ht="104.25" hidden="1" customHeight="1">
      <c r="A184" s="353">
        <v>2</v>
      </c>
      <c r="B184" s="378">
        <v>9</v>
      </c>
      <c r="C184" s="375">
        <v>2</v>
      </c>
      <c r="D184" s="376">
        <v>2</v>
      </c>
      <c r="E184" s="376">
        <v>1</v>
      </c>
      <c r="F184" s="377">
        <v>3</v>
      </c>
      <c r="G184" s="355" t="s">
        <v>452</v>
      </c>
      <c r="H184" s="333">
        <v>151</v>
      </c>
      <c r="I184" s="407">
        <v>0</v>
      </c>
      <c r="J184" s="407">
        <v>0</v>
      </c>
      <c r="K184" s="407">
        <v>0</v>
      </c>
      <c r="L184" s="407">
        <v>0</v>
      </c>
      <c r="M184"/>
    </row>
    <row r="185" spans="1:13" ht="76.5" customHeight="1">
      <c r="A185" s="338">
        <v>3</v>
      </c>
      <c r="B185" s="340"/>
      <c r="C185" s="338"/>
      <c r="D185" s="339"/>
      <c r="E185" s="339"/>
      <c r="F185" s="341"/>
      <c r="G185" s="393" t="s">
        <v>172</v>
      </c>
      <c r="H185" s="333">
        <v>152</v>
      </c>
      <c r="I185" s="342">
        <f>SUM(I186+I239+I304)</f>
        <v>5566</v>
      </c>
      <c r="J185" s="384">
        <f>SUM(J186+J239+J304)</f>
        <v>5566</v>
      </c>
      <c r="K185" s="343">
        <f>SUM(K186+K239+K304)</f>
        <v>5566</v>
      </c>
      <c r="L185" s="342">
        <f>SUM(L186+L239+L304)</f>
        <v>5566</v>
      </c>
      <c r="M185"/>
    </row>
    <row r="186" spans="1:13" ht="34.5" customHeight="1">
      <c r="A186" s="388">
        <v>3</v>
      </c>
      <c r="B186" s="338">
        <v>1</v>
      </c>
      <c r="C186" s="363"/>
      <c r="D186" s="345"/>
      <c r="E186" s="345"/>
      <c r="F186" s="403"/>
      <c r="G186" s="383" t="s">
        <v>171</v>
      </c>
      <c r="H186" s="333">
        <v>153</v>
      </c>
      <c r="I186" s="342">
        <f>SUM(I187+I210+I217+I229+I233)</f>
        <v>5566</v>
      </c>
      <c r="J186" s="364">
        <f>SUM(J187+J210+J217+J229+J233)</f>
        <v>5566</v>
      </c>
      <c r="K186" s="364">
        <f>SUM(K187+K210+K217+K229+K233)</f>
        <v>5566</v>
      </c>
      <c r="L186" s="364">
        <f>SUM(L187+L210+L217+L229+L233)</f>
        <v>5566</v>
      </c>
      <c r="M186"/>
    </row>
    <row r="187" spans="1:13" ht="30.75" customHeight="1">
      <c r="A187" s="348">
        <v>3</v>
      </c>
      <c r="B187" s="347">
        <v>1</v>
      </c>
      <c r="C187" s="348">
        <v>1</v>
      </c>
      <c r="D187" s="346"/>
      <c r="E187" s="346"/>
      <c r="F187" s="409"/>
      <c r="G187" s="357" t="s">
        <v>170</v>
      </c>
      <c r="H187" s="333">
        <v>154</v>
      </c>
      <c r="I187" s="364">
        <f>SUM(I188+I191+I196+I202+I207)</f>
        <v>5566</v>
      </c>
      <c r="J187" s="384">
        <f>SUM(J188+J191+J196+J202+J207)</f>
        <v>5566</v>
      </c>
      <c r="K187" s="343">
        <f>SUM(K188+K191+K196+K202+K207)</f>
        <v>5566</v>
      </c>
      <c r="L187" s="342">
        <f>SUM(L188+L191+L196+L202+L207)</f>
        <v>5566</v>
      </c>
      <c r="M187"/>
    </row>
    <row r="188" spans="1:13" ht="33" hidden="1" customHeight="1">
      <c r="A188" s="353">
        <v>3</v>
      </c>
      <c r="B188" s="355">
        <v>1</v>
      </c>
      <c r="C188" s="353">
        <v>1</v>
      </c>
      <c r="D188" s="354">
        <v>1</v>
      </c>
      <c r="E188" s="354"/>
      <c r="F188" s="410"/>
      <c r="G188" s="357" t="s">
        <v>169</v>
      </c>
      <c r="H188" s="333">
        <v>155</v>
      </c>
      <c r="I188" s="342">
        <f t="shared" ref="I188:L189" si="17">I189</f>
        <v>0</v>
      </c>
      <c r="J188" s="386">
        <f t="shared" si="17"/>
        <v>0</v>
      </c>
      <c r="K188" s="365">
        <f t="shared" si="17"/>
        <v>0</v>
      </c>
      <c r="L188" s="364">
        <f t="shared" si="17"/>
        <v>0</v>
      </c>
      <c r="M188"/>
    </row>
    <row r="189" spans="1:13" ht="24" hidden="1" customHeight="1">
      <c r="A189" s="353">
        <v>3</v>
      </c>
      <c r="B189" s="355">
        <v>1</v>
      </c>
      <c r="C189" s="353">
        <v>1</v>
      </c>
      <c r="D189" s="354">
        <v>1</v>
      </c>
      <c r="E189" s="354">
        <v>1</v>
      </c>
      <c r="F189" s="389"/>
      <c r="G189" s="357" t="s">
        <v>169</v>
      </c>
      <c r="H189" s="333">
        <v>156</v>
      </c>
      <c r="I189" s="364">
        <f t="shared" si="17"/>
        <v>0</v>
      </c>
      <c r="J189" s="342">
        <f t="shared" si="17"/>
        <v>0</v>
      </c>
      <c r="K189" s="342">
        <f t="shared" si="17"/>
        <v>0</v>
      </c>
      <c r="L189" s="342">
        <f t="shared" si="17"/>
        <v>0</v>
      </c>
      <c r="M189"/>
    </row>
    <row r="190" spans="1:13" ht="31.5" hidden="1" customHeight="1">
      <c r="A190" s="353">
        <v>3</v>
      </c>
      <c r="B190" s="355">
        <v>1</v>
      </c>
      <c r="C190" s="353">
        <v>1</v>
      </c>
      <c r="D190" s="354">
        <v>1</v>
      </c>
      <c r="E190" s="354">
        <v>1</v>
      </c>
      <c r="F190" s="389">
        <v>1</v>
      </c>
      <c r="G190" s="357" t="s">
        <v>169</v>
      </c>
      <c r="H190" s="333">
        <v>157</v>
      </c>
      <c r="I190" s="361">
        <v>0</v>
      </c>
      <c r="J190" s="361">
        <v>0</v>
      </c>
      <c r="K190" s="361">
        <v>0</v>
      </c>
      <c r="L190" s="361">
        <v>0</v>
      </c>
      <c r="M190"/>
    </row>
    <row r="191" spans="1:13" ht="27.75" hidden="1" customHeight="1">
      <c r="A191" s="348">
        <v>3</v>
      </c>
      <c r="B191" s="346">
        <v>1</v>
      </c>
      <c r="C191" s="346">
        <v>1</v>
      </c>
      <c r="D191" s="346">
        <v>2</v>
      </c>
      <c r="E191" s="346"/>
      <c r="F191" s="349"/>
      <c r="G191" s="347" t="s">
        <v>168</v>
      </c>
      <c r="H191" s="333">
        <v>158</v>
      </c>
      <c r="I191" s="364">
        <f>I192</f>
        <v>0</v>
      </c>
      <c r="J191" s="386">
        <f>J192</f>
        <v>0</v>
      </c>
      <c r="K191" s="365">
        <f>K192</f>
        <v>0</v>
      </c>
      <c r="L191" s="364">
        <f>L192</f>
        <v>0</v>
      </c>
      <c r="M191"/>
    </row>
    <row r="192" spans="1:13" ht="27.75" hidden="1" customHeight="1">
      <c r="A192" s="353">
        <v>3</v>
      </c>
      <c r="B192" s="354">
        <v>1</v>
      </c>
      <c r="C192" s="354">
        <v>1</v>
      </c>
      <c r="D192" s="354">
        <v>2</v>
      </c>
      <c r="E192" s="354">
        <v>1</v>
      </c>
      <c r="F192" s="356"/>
      <c r="G192" s="347" t="s">
        <v>168</v>
      </c>
      <c r="H192" s="333">
        <v>159</v>
      </c>
      <c r="I192" s="342">
        <f>SUM(I193:I195)</f>
        <v>0</v>
      </c>
      <c r="J192" s="384">
        <f>SUM(J193:J195)</f>
        <v>0</v>
      </c>
      <c r="K192" s="343">
        <f>SUM(K193:K195)</f>
        <v>0</v>
      </c>
      <c r="L192" s="342">
        <f>SUM(L193:L195)</f>
        <v>0</v>
      </c>
      <c r="M192"/>
    </row>
    <row r="193" spans="1:13" ht="27" hidden="1" customHeight="1">
      <c r="A193" s="348">
        <v>3</v>
      </c>
      <c r="B193" s="346">
        <v>1</v>
      </c>
      <c r="C193" s="346">
        <v>1</v>
      </c>
      <c r="D193" s="346">
        <v>2</v>
      </c>
      <c r="E193" s="346">
        <v>1</v>
      </c>
      <c r="F193" s="349">
        <v>1</v>
      </c>
      <c r="G193" s="347" t="s">
        <v>167</v>
      </c>
      <c r="H193" s="333">
        <v>160</v>
      </c>
      <c r="I193" s="359">
        <v>0</v>
      </c>
      <c r="J193" s="359">
        <v>0</v>
      </c>
      <c r="K193" s="359">
        <v>0</v>
      </c>
      <c r="L193" s="407">
        <v>0</v>
      </c>
      <c r="M193"/>
    </row>
    <row r="194" spans="1:13" ht="27" hidden="1" customHeight="1">
      <c r="A194" s="353">
        <v>3</v>
      </c>
      <c r="B194" s="354">
        <v>1</v>
      </c>
      <c r="C194" s="354">
        <v>1</v>
      </c>
      <c r="D194" s="354">
        <v>2</v>
      </c>
      <c r="E194" s="354">
        <v>1</v>
      </c>
      <c r="F194" s="356">
        <v>2</v>
      </c>
      <c r="G194" s="355" t="s">
        <v>166</v>
      </c>
      <c r="H194" s="333">
        <v>161</v>
      </c>
      <c r="I194" s="361">
        <v>0</v>
      </c>
      <c r="J194" s="361">
        <v>0</v>
      </c>
      <c r="K194" s="361">
        <v>0</v>
      </c>
      <c r="L194" s="361">
        <v>0</v>
      </c>
      <c r="M194"/>
    </row>
    <row r="195" spans="1:13" ht="26.25" hidden="1" customHeight="1">
      <c r="A195" s="348">
        <v>3</v>
      </c>
      <c r="B195" s="346">
        <v>1</v>
      </c>
      <c r="C195" s="346">
        <v>1</v>
      </c>
      <c r="D195" s="346">
        <v>2</v>
      </c>
      <c r="E195" s="346">
        <v>1</v>
      </c>
      <c r="F195" s="349">
        <v>3</v>
      </c>
      <c r="G195" s="347" t="s">
        <v>165</v>
      </c>
      <c r="H195" s="333">
        <v>162</v>
      </c>
      <c r="I195" s="359">
        <v>0</v>
      </c>
      <c r="J195" s="359">
        <v>0</v>
      </c>
      <c r="K195" s="359">
        <v>0</v>
      </c>
      <c r="L195" s="407">
        <v>0</v>
      </c>
      <c r="M195"/>
    </row>
    <row r="196" spans="1:13" ht="27.75" customHeight="1">
      <c r="A196" s="353">
        <v>3</v>
      </c>
      <c r="B196" s="354">
        <v>1</v>
      </c>
      <c r="C196" s="354">
        <v>1</v>
      </c>
      <c r="D196" s="354">
        <v>3</v>
      </c>
      <c r="E196" s="354"/>
      <c r="F196" s="356"/>
      <c r="G196" s="355" t="s">
        <v>164</v>
      </c>
      <c r="H196" s="333">
        <v>163</v>
      </c>
      <c r="I196" s="342">
        <f>I197</f>
        <v>5566</v>
      </c>
      <c r="J196" s="384">
        <f>J197</f>
        <v>5566</v>
      </c>
      <c r="K196" s="343">
        <f>K197</f>
        <v>5566</v>
      </c>
      <c r="L196" s="342">
        <f>L197</f>
        <v>5566</v>
      </c>
      <c r="M196"/>
    </row>
    <row r="197" spans="1:13" ht="23.25" customHeight="1">
      <c r="A197" s="353">
        <v>3</v>
      </c>
      <c r="B197" s="354">
        <v>1</v>
      </c>
      <c r="C197" s="354">
        <v>1</v>
      </c>
      <c r="D197" s="354">
        <v>3</v>
      </c>
      <c r="E197" s="354">
        <v>1</v>
      </c>
      <c r="F197" s="356"/>
      <c r="G197" s="355" t="s">
        <v>164</v>
      </c>
      <c r="H197" s="333">
        <v>164</v>
      </c>
      <c r="I197" s="342">
        <f>SUM(I198:I201)</f>
        <v>5566</v>
      </c>
      <c r="J197" s="342">
        <f>SUM(J198:J201)</f>
        <v>5566</v>
      </c>
      <c r="K197" s="342">
        <f>SUM(K198:K201)</f>
        <v>5566</v>
      </c>
      <c r="L197" s="342">
        <f>SUM(L198:L201)</f>
        <v>5566</v>
      </c>
      <c r="M197"/>
    </row>
    <row r="198" spans="1:13" ht="23.25" hidden="1" customHeight="1">
      <c r="A198" s="353">
        <v>3</v>
      </c>
      <c r="B198" s="354">
        <v>1</v>
      </c>
      <c r="C198" s="354">
        <v>1</v>
      </c>
      <c r="D198" s="354">
        <v>3</v>
      </c>
      <c r="E198" s="354">
        <v>1</v>
      </c>
      <c r="F198" s="356">
        <v>1</v>
      </c>
      <c r="G198" s="355" t="s">
        <v>163</v>
      </c>
      <c r="H198" s="333">
        <v>165</v>
      </c>
      <c r="I198" s="361">
        <v>0</v>
      </c>
      <c r="J198" s="361">
        <v>0</v>
      </c>
      <c r="K198" s="361">
        <v>0</v>
      </c>
      <c r="L198" s="407">
        <v>0</v>
      </c>
      <c r="M198"/>
    </row>
    <row r="199" spans="1:13" ht="29.25" hidden="1" customHeight="1">
      <c r="A199" s="353">
        <v>3</v>
      </c>
      <c r="B199" s="354">
        <v>1</v>
      </c>
      <c r="C199" s="354">
        <v>1</v>
      </c>
      <c r="D199" s="354">
        <v>3</v>
      </c>
      <c r="E199" s="354">
        <v>1</v>
      </c>
      <c r="F199" s="356">
        <v>2</v>
      </c>
      <c r="G199" s="355" t="s">
        <v>162</v>
      </c>
      <c r="H199" s="333">
        <v>166</v>
      </c>
      <c r="I199" s="359">
        <v>0</v>
      </c>
      <c r="J199" s="361">
        <v>0</v>
      </c>
      <c r="K199" s="361">
        <v>0</v>
      </c>
      <c r="L199" s="361">
        <v>0</v>
      </c>
      <c r="M199"/>
    </row>
    <row r="200" spans="1:13" ht="27" hidden="1" customHeight="1">
      <c r="A200" s="353">
        <v>3</v>
      </c>
      <c r="B200" s="354">
        <v>1</v>
      </c>
      <c r="C200" s="354">
        <v>1</v>
      </c>
      <c r="D200" s="354">
        <v>3</v>
      </c>
      <c r="E200" s="354">
        <v>1</v>
      </c>
      <c r="F200" s="356">
        <v>3</v>
      </c>
      <c r="G200" s="357" t="s">
        <v>161</v>
      </c>
      <c r="H200" s="333">
        <v>167</v>
      </c>
      <c r="I200" s="359">
        <v>0</v>
      </c>
      <c r="J200" s="379">
        <v>0</v>
      </c>
      <c r="K200" s="379">
        <v>0</v>
      </c>
      <c r="L200" s="379">
        <v>0</v>
      </c>
      <c r="M200"/>
    </row>
    <row r="201" spans="1:13" ht="25.5" customHeight="1">
      <c r="A201" s="367">
        <v>3</v>
      </c>
      <c r="B201" s="368">
        <v>1</v>
      </c>
      <c r="C201" s="368">
        <v>1</v>
      </c>
      <c r="D201" s="368">
        <v>3</v>
      </c>
      <c r="E201" s="368">
        <v>1</v>
      </c>
      <c r="F201" s="370">
        <v>4</v>
      </c>
      <c r="G201" s="304" t="s">
        <v>160</v>
      </c>
      <c r="H201" s="333">
        <v>168</v>
      </c>
      <c r="I201" s="411">
        <v>5566</v>
      </c>
      <c r="J201" s="412">
        <v>5566</v>
      </c>
      <c r="K201" s="361">
        <v>5566</v>
      </c>
      <c r="L201" s="361">
        <v>5566</v>
      </c>
      <c r="M201"/>
    </row>
    <row r="202" spans="1:13" ht="27" hidden="1" customHeight="1">
      <c r="A202" s="367">
        <v>3</v>
      </c>
      <c r="B202" s="368">
        <v>1</v>
      </c>
      <c r="C202" s="368">
        <v>1</v>
      </c>
      <c r="D202" s="368">
        <v>4</v>
      </c>
      <c r="E202" s="368"/>
      <c r="F202" s="370"/>
      <c r="G202" s="369" t="s">
        <v>159</v>
      </c>
      <c r="H202" s="333">
        <v>169</v>
      </c>
      <c r="I202" s="342">
        <f>I203</f>
        <v>0</v>
      </c>
      <c r="J202" s="387">
        <f>J203</f>
        <v>0</v>
      </c>
      <c r="K202" s="351">
        <f>K203</f>
        <v>0</v>
      </c>
      <c r="L202" s="352">
        <f>L203</f>
        <v>0</v>
      </c>
      <c r="M202"/>
    </row>
    <row r="203" spans="1:13" ht="27.75" hidden="1" customHeight="1">
      <c r="A203" s="353">
        <v>3</v>
      </c>
      <c r="B203" s="354">
        <v>1</v>
      </c>
      <c r="C203" s="354">
        <v>1</v>
      </c>
      <c r="D203" s="354">
        <v>4</v>
      </c>
      <c r="E203" s="354">
        <v>1</v>
      </c>
      <c r="F203" s="356"/>
      <c r="G203" s="369" t="s">
        <v>159</v>
      </c>
      <c r="H203" s="333">
        <v>170</v>
      </c>
      <c r="I203" s="364">
        <f>SUM(I204:I206)</f>
        <v>0</v>
      </c>
      <c r="J203" s="384">
        <f>SUM(J204:J206)</f>
        <v>0</v>
      </c>
      <c r="K203" s="343">
        <f>SUM(K204:K206)</f>
        <v>0</v>
      </c>
      <c r="L203" s="342">
        <f>SUM(L204:L206)</f>
        <v>0</v>
      </c>
      <c r="M203"/>
    </row>
    <row r="204" spans="1:13" ht="24.75" hidden="1" customHeight="1">
      <c r="A204" s="353">
        <v>3</v>
      </c>
      <c r="B204" s="354">
        <v>1</v>
      </c>
      <c r="C204" s="354">
        <v>1</v>
      </c>
      <c r="D204" s="354">
        <v>4</v>
      </c>
      <c r="E204" s="354">
        <v>1</v>
      </c>
      <c r="F204" s="356">
        <v>1</v>
      </c>
      <c r="G204" s="355" t="s">
        <v>158</v>
      </c>
      <c r="H204" s="333">
        <v>171</v>
      </c>
      <c r="I204" s="361">
        <v>0</v>
      </c>
      <c r="J204" s="361">
        <v>0</v>
      </c>
      <c r="K204" s="361">
        <v>0</v>
      </c>
      <c r="L204" s="407">
        <v>0</v>
      </c>
      <c r="M204"/>
    </row>
    <row r="205" spans="1:13" ht="25.5" hidden="1" customHeight="1">
      <c r="A205" s="348">
        <v>3</v>
      </c>
      <c r="B205" s="346">
        <v>1</v>
      </c>
      <c r="C205" s="346">
        <v>1</v>
      </c>
      <c r="D205" s="346">
        <v>4</v>
      </c>
      <c r="E205" s="346">
        <v>1</v>
      </c>
      <c r="F205" s="349">
        <v>2</v>
      </c>
      <c r="G205" s="347" t="s">
        <v>157</v>
      </c>
      <c r="H205" s="333">
        <v>172</v>
      </c>
      <c r="I205" s="359">
        <v>0</v>
      </c>
      <c r="J205" s="359">
        <v>0</v>
      </c>
      <c r="K205" s="360">
        <v>0</v>
      </c>
      <c r="L205" s="361">
        <v>0</v>
      </c>
      <c r="M205"/>
    </row>
    <row r="206" spans="1:13" ht="31.5" hidden="1" customHeight="1">
      <c r="A206" s="353">
        <v>3</v>
      </c>
      <c r="B206" s="354">
        <v>1</v>
      </c>
      <c r="C206" s="354">
        <v>1</v>
      </c>
      <c r="D206" s="354">
        <v>4</v>
      </c>
      <c r="E206" s="354">
        <v>1</v>
      </c>
      <c r="F206" s="356">
        <v>3</v>
      </c>
      <c r="G206" s="355" t="s">
        <v>156</v>
      </c>
      <c r="H206" s="333">
        <v>173</v>
      </c>
      <c r="I206" s="359">
        <v>0</v>
      </c>
      <c r="J206" s="359">
        <v>0</v>
      </c>
      <c r="K206" s="359">
        <v>0</v>
      </c>
      <c r="L206" s="361">
        <v>0</v>
      </c>
      <c r="M206"/>
    </row>
    <row r="207" spans="1:13" ht="25.5" hidden="1" customHeight="1">
      <c r="A207" s="353">
        <v>3</v>
      </c>
      <c r="B207" s="354">
        <v>1</v>
      </c>
      <c r="C207" s="354">
        <v>1</v>
      </c>
      <c r="D207" s="354">
        <v>5</v>
      </c>
      <c r="E207" s="354"/>
      <c r="F207" s="356"/>
      <c r="G207" s="355" t="s">
        <v>155</v>
      </c>
      <c r="H207" s="333">
        <v>174</v>
      </c>
      <c r="I207" s="342">
        <f t="shared" ref="I207:L208" si="18">I208</f>
        <v>0</v>
      </c>
      <c r="J207" s="384">
        <f t="shared" si="18"/>
        <v>0</v>
      </c>
      <c r="K207" s="343">
        <f t="shared" si="18"/>
        <v>0</v>
      </c>
      <c r="L207" s="342">
        <f t="shared" si="18"/>
        <v>0</v>
      </c>
      <c r="M207"/>
    </row>
    <row r="208" spans="1:13" ht="26.25" hidden="1" customHeight="1">
      <c r="A208" s="367">
        <v>3</v>
      </c>
      <c r="B208" s="368">
        <v>1</v>
      </c>
      <c r="C208" s="368">
        <v>1</v>
      </c>
      <c r="D208" s="368">
        <v>5</v>
      </c>
      <c r="E208" s="368">
        <v>1</v>
      </c>
      <c r="F208" s="370"/>
      <c r="G208" s="355" t="s">
        <v>155</v>
      </c>
      <c r="H208" s="333">
        <v>175</v>
      </c>
      <c r="I208" s="343">
        <f t="shared" si="18"/>
        <v>0</v>
      </c>
      <c r="J208" s="343">
        <f t="shared" si="18"/>
        <v>0</v>
      </c>
      <c r="K208" s="343">
        <f t="shared" si="18"/>
        <v>0</v>
      </c>
      <c r="L208" s="343">
        <f t="shared" si="18"/>
        <v>0</v>
      </c>
      <c r="M208"/>
    </row>
    <row r="209" spans="1:16" ht="27" hidden="1" customHeight="1">
      <c r="A209" s="353">
        <v>3</v>
      </c>
      <c r="B209" s="354">
        <v>1</v>
      </c>
      <c r="C209" s="354">
        <v>1</v>
      </c>
      <c r="D209" s="354">
        <v>5</v>
      </c>
      <c r="E209" s="354">
        <v>1</v>
      </c>
      <c r="F209" s="356">
        <v>1</v>
      </c>
      <c r="G209" s="355" t="s">
        <v>155</v>
      </c>
      <c r="H209" s="333">
        <v>176</v>
      </c>
      <c r="I209" s="359">
        <v>0</v>
      </c>
      <c r="J209" s="361">
        <v>0</v>
      </c>
      <c r="K209" s="361">
        <v>0</v>
      </c>
      <c r="L209" s="361">
        <v>0</v>
      </c>
      <c r="M209"/>
    </row>
    <row r="210" spans="1:16" ht="26.25" hidden="1" customHeight="1">
      <c r="A210" s="367">
        <v>3</v>
      </c>
      <c r="B210" s="368">
        <v>1</v>
      </c>
      <c r="C210" s="368">
        <v>2</v>
      </c>
      <c r="D210" s="368"/>
      <c r="E210" s="368"/>
      <c r="F210" s="370"/>
      <c r="G210" s="369" t="s">
        <v>154</v>
      </c>
      <c r="H210" s="333">
        <v>177</v>
      </c>
      <c r="I210" s="342">
        <f t="shared" ref="I210:L211" si="19">I211</f>
        <v>0</v>
      </c>
      <c r="J210" s="387">
        <f t="shared" si="19"/>
        <v>0</v>
      </c>
      <c r="K210" s="351">
        <f t="shared" si="19"/>
        <v>0</v>
      </c>
      <c r="L210" s="352">
        <f t="shared" si="19"/>
        <v>0</v>
      </c>
      <c r="M210"/>
    </row>
    <row r="211" spans="1:16" ht="25.5" hidden="1" customHeight="1">
      <c r="A211" s="353">
        <v>3</v>
      </c>
      <c r="B211" s="354">
        <v>1</v>
      </c>
      <c r="C211" s="354">
        <v>2</v>
      </c>
      <c r="D211" s="354">
        <v>1</v>
      </c>
      <c r="E211" s="354"/>
      <c r="F211" s="356"/>
      <c r="G211" s="369" t="s">
        <v>154</v>
      </c>
      <c r="H211" s="333">
        <v>178</v>
      </c>
      <c r="I211" s="364">
        <f t="shared" si="19"/>
        <v>0</v>
      </c>
      <c r="J211" s="384">
        <f t="shared" si="19"/>
        <v>0</v>
      </c>
      <c r="K211" s="343">
        <f t="shared" si="19"/>
        <v>0</v>
      </c>
      <c r="L211" s="342">
        <f t="shared" si="19"/>
        <v>0</v>
      </c>
      <c r="M211"/>
    </row>
    <row r="212" spans="1:16" ht="26.25" hidden="1" customHeight="1">
      <c r="A212" s="348">
        <v>3</v>
      </c>
      <c r="B212" s="346">
        <v>1</v>
      </c>
      <c r="C212" s="346">
        <v>2</v>
      </c>
      <c r="D212" s="346">
        <v>1</v>
      </c>
      <c r="E212" s="346">
        <v>1</v>
      </c>
      <c r="F212" s="349"/>
      <c r="G212" s="369" t="s">
        <v>154</v>
      </c>
      <c r="H212" s="333">
        <v>179</v>
      </c>
      <c r="I212" s="342">
        <f>SUM(I213:I216)</f>
        <v>0</v>
      </c>
      <c r="J212" s="386">
        <f>SUM(J213:J216)</f>
        <v>0</v>
      </c>
      <c r="K212" s="365">
        <f>SUM(K213:K216)</f>
        <v>0</v>
      </c>
      <c r="L212" s="364">
        <f>SUM(L213:L216)</f>
        <v>0</v>
      </c>
      <c r="M212"/>
    </row>
    <row r="213" spans="1:16" ht="41.25" hidden="1" customHeight="1">
      <c r="A213" s="353">
        <v>3</v>
      </c>
      <c r="B213" s="354">
        <v>1</v>
      </c>
      <c r="C213" s="354">
        <v>2</v>
      </c>
      <c r="D213" s="354">
        <v>1</v>
      </c>
      <c r="E213" s="354">
        <v>1</v>
      </c>
      <c r="F213" s="356">
        <v>2</v>
      </c>
      <c r="G213" s="355" t="s">
        <v>457</v>
      </c>
      <c r="H213" s="333">
        <v>180</v>
      </c>
      <c r="I213" s="361">
        <v>0</v>
      </c>
      <c r="J213" s="361">
        <v>0</v>
      </c>
      <c r="K213" s="361">
        <v>0</v>
      </c>
      <c r="L213" s="361">
        <v>0</v>
      </c>
      <c r="M213"/>
    </row>
    <row r="214" spans="1:16" ht="26.25" hidden="1" customHeight="1">
      <c r="A214" s="353">
        <v>3</v>
      </c>
      <c r="B214" s="354">
        <v>1</v>
      </c>
      <c r="C214" s="354">
        <v>2</v>
      </c>
      <c r="D214" s="353">
        <v>1</v>
      </c>
      <c r="E214" s="354">
        <v>1</v>
      </c>
      <c r="F214" s="356">
        <v>3</v>
      </c>
      <c r="G214" s="355" t="s">
        <v>153</v>
      </c>
      <c r="H214" s="333">
        <v>181</v>
      </c>
      <c r="I214" s="361">
        <v>0</v>
      </c>
      <c r="J214" s="361">
        <v>0</v>
      </c>
      <c r="K214" s="361">
        <v>0</v>
      </c>
      <c r="L214" s="361">
        <v>0</v>
      </c>
      <c r="M214"/>
    </row>
    <row r="215" spans="1:16" ht="27.75" hidden="1" customHeight="1">
      <c r="A215" s="353">
        <v>3</v>
      </c>
      <c r="B215" s="354">
        <v>1</v>
      </c>
      <c r="C215" s="354">
        <v>2</v>
      </c>
      <c r="D215" s="353">
        <v>1</v>
      </c>
      <c r="E215" s="354">
        <v>1</v>
      </c>
      <c r="F215" s="356">
        <v>4</v>
      </c>
      <c r="G215" s="355" t="s">
        <v>152</v>
      </c>
      <c r="H215" s="333">
        <v>182</v>
      </c>
      <c r="I215" s="361">
        <v>0</v>
      </c>
      <c r="J215" s="361">
        <v>0</v>
      </c>
      <c r="K215" s="361">
        <v>0</v>
      </c>
      <c r="L215" s="361">
        <v>0</v>
      </c>
      <c r="M215"/>
    </row>
    <row r="216" spans="1:16" ht="27" hidden="1" customHeight="1">
      <c r="A216" s="367">
        <v>3</v>
      </c>
      <c r="B216" s="376">
        <v>1</v>
      </c>
      <c r="C216" s="376">
        <v>2</v>
      </c>
      <c r="D216" s="375">
        <v>1</v>
      </c>
      <c r="E216" s="376">
        <v>1</v>
      </c>
      <c r="F216" s="377">
        <v>5</v>
      </c>
      <c r="G216" s="378" t="s">
        <v>151</v>
      </c>
      <c r="H216" s="333">
        <v>183</v>
      </c>
      <c r="I216" s="361">
        <v>0</v>
      </c>
      <c r="J216" s="361">
        <v>0</v>
      </c>
      <c r="K216" s="361">
        <v>0</v>
      </c>
      <c r="L216" s="407">
        <v>0</v>
      </c>
      <c r="M216"/>
    </row>
    <row r="217" spans="1:16" ht="29.25" hidden="1" customHeight="1">
      <c r="A217" s="353">
        <v>3</v>
      </c>
      <c r="B217" s="354">
        <v>1</v>
      </c>
      <c r="C217" s="354">
        <v>3</v>
      </c>
      <c r="D217" s="353"/>
      <c r="E217" s="354"/>
      <c r="F217" s="356"/>
      <c r="G217" s="355" t="s">
        <v>150</v>
      </c>
      <c r="H217" s="333">
        <v>184</v>
      </c>
      <c r="I217" s="342">
        <f>SUM(I218+I221)</f>
        <v>0</v>
      </c>
      <c r="J217" s="384">
        <f>SUM(J218+J221)</f>
        <v>0</v>
      </c>
      <c r="K217" s="343">
        <f>SUM(K218+K221)</f>
        <v>0</v>
      </c>
      <c r="L217" s="342">
        <f>SUM(L218+L221)</f>
        <v>0</v>
      </c>
      <c r="M217"/>
    </row>
    <row r="218" spans="1:16" ht="27.75" hidden="1" customHeight="1">
      <c r="A218" s="348">
        <v>3</v>
      </c>
      <c r="B218" s="346">
        <v>1</v>
      </c>
      <c r="C218" s="346">
        <v>3</v>
      </c>
      <c r="D218" s="348">
        <v>1</v>
      </c>
      <c r="E218" s="353"/>
      <c r="F218" s="349"/>
      <c r="G218" s="347" t="s">
        <v>149</v>
      </c>
      <c r="H218" s="333">
        <v>185</v>
      </c>
      <c r="I218" s="364">
        <f t="shared" ref="I218:L219" si="20">I219</f>
        <v>0</v>
      </c>
      <c r="J218" s="386">
        <f t="shared" si="20"/>
        <v>0</v>
      </c>
      <c r="K218" s="365">
        <f t="shared" si="20"/>
        <v>0</v>
      </c>
      <c r="L218" s="364">
        <f t="shared" si="20"/>
        <v>0</v>
      </c>
      <c r="M218"/>
    </row>
    <row r="219" spans="1:16" ht="30.75" hidden="1" customHeight="1">
      <c r="A219" s="353">
        <v>3</v>
      </c>
      <c r="B219" s="354">
        <v>1</v>
      </c>
      <c r="C219" s="354">
        <v>3</v>
      </c>
      <c r="D219" s="353">
        <v>1</v>
      </c>
      <c r="E219" s="353">
        <v>1</v>
      </c>
      <c r="F219" s="356"/>
      <c r="G219" s="347" t="s">
        <v>149</v>
      </c>
      <c r="H219" s="333">
        <v>186</v>
      </c>
      <c r="I219" s="342">
        <f t="shared" si="20"/>
        <v>0</v>
      </c>
      <c r="J219" s="384">
        <f t="shared" si="20"/>
        <v>0</v>
      </c>
      <c r="K219" s="343">
        <f t="shared" si="20"/>
        <v>0</v>
      </c>
      <c r="L219" s="342">
        <f t="shared" si="20"/>
        <v>0</v>
      </c>
      <c r="M219"/>
    </row>
    <row r="220" spans="1:16" ht="27.75" hidden="1" customHeight="1">
      <c r="A220" s="353">
        <v>3</v>
      </c>
      <c r="B220" s="355">
        <v>1</v>
      </c>
      <c r="C220" s="353">
        <v>3</v>
      </c>
      <c r="D220" s="354">
        <v>1</v>
      </c>
      <c r="E220" s="354">
        <v>1</v>
      </c>
      <c r="F220" s="356">
        <v>1</v>
      </c>
      <c r="G220" s="347" t="s">
        <v>149</v>
      </c>
      <c r="H220" s="333">
        <v>187</v>
      </c>
      <c r="I220" s="407">
        <v>0</v>
      </c>
      <c r="J220" s="407">
        <v>0</v>
      </c>
      <c r="K220" s="407">
        <v>0</v>
      </c>
      <c r="L220" s="407">
        <v>0</v>
      </c>
      <c r="M220"/>
    </row>
    <row r="221" spans="1:16" ht="30.75" hidden="1" customHeight="1">
      <c r="A221" s="353">
        <v>3</v>
      </c>
      <c r="B221" s="355">
        <v>1</v>
      </c>
      <c r="C221" s="353">
        <v>3</v>
      </c>
      <c r="D221" s="354">
        <v>2</v>
      </c>
      <c r="E221" s="354"/>
      <c r="F221" s="356"/>
      <c r="G221" s="355" t="s">
        <v>143</v>
      </c>
      <c r="H221" s="333">
        <v>188</v>
      </c>
      <c r="I221" s="342">
        <f>I222</f>
        <v>0</v>
      </c>
      <c r="J221" s="384">
        <f>J222</f>
        <v>0</v>
      </c>
      <c r="K221" s="343">
        <f>K222</f>
        <v>0</v>
      </c>
      <c r="L221" s="342">
        <f>L222</f>
        <v>0</v>
      </c>
      <c r="M221"/>
    </row>
    <row r="222" spans="1:16" ht="27" hidden="1" customHeight="1">
      <c r="A222" s="348">
        <v>3</v>
      </c>
      <c r="B222" s="347">
        <v>1</v>
      </c>
      <c r="C222" s="348">
        <v>3</v>
      </c>
      <c r="D222" s="346">
        <v>2</v>
      </c>
      <c r="E222" s="346">
        <v>1</v>
      </c>
      <c r="F222" s="349"/>
      <c r="G222" s="355" t="s">
        <v>143</v>
      </c>
      <c r="H222" s="333">
        <v>189</v>
      </c>
      <c r="I222" s="342">
        <f t="shared" ref="I222:P222" si="21">SUM(I223:I228)</f>
        <v>0</v>
      </c>
      <c r="J222" s="342">
        <f t="shared" si="21"/>
        <v>0</v>
      </c>
      <c r="K222" s="342">
        <f t="shared" si="21"/>
        <v>0</v>
      </c>
      <c r="L222" s="342">
        <f t="shared" si="21"/>
        <v>0</v>
      </c>
      <c r="M222" s="413">
        <f t="shared" si="21"/>
        <v>0</v>
      </c>
      <c r="N222" s="413">
        <f t="shared" si="21"/>
        <v>0</v>
      </c>
      <c r="O222" s="413">
        <f t="shared" si="21"/>
        <v>0</v>
      </c>
      <c r="P222" s="413">
        <f t="shared" si="21"/>
        <v>0</v>
      </c>
    </row>
    <row r="223" spans="1:16" ht="24.75" hidden="1" customHeight="1">
      <c r="A223" s="353">
        <v>3</v>
      </c>
      <c r="B223" s="355">
        <v>1</v>
      </c>
      <c r="C223" s="353">
        <v>3</v>
      </c>
      <c r="D223" s="354">
        <v>2</v>
      </c>
      <c r="E223" s="354">
        <v>1</v>
      </c>
      <c r="F223" s="356">
        <v>1</v>
      </c>
      <c r="G223" s="355" t="s">
        <v>148</v>
      </c>
      <c r="H223" s="333">
        <v>190</v>
      </c>
      <c r="I223" s="361">
        <v>0</v>
      </c>
      <c r="J223" s="361">
        <v>0</v>
      </c>
      <c r="K223" s="361">
        <v>0</v>
      </c>
      <c r="L223" s="407">
        <v>0</v>
      </c>
      <c r="M223"/>
    </row>
    <row r="224" spans="1:16" ht="26.25" hidden="1" customHeight="1">
      <c r="A224" s="353">
        <v>3</v>
      </c>
      <c r="B224" s="355">
        <v>1</v>
      </c>
      <c r="C224" s="353">
        <v>3</v>
      </c>
      <c r="D224" s="354">
        <v>2</v>
      </c>
      <c r="E224" s="354">
        <v>1</v>
      </c>
      <c r="F224" s="356">
        <v>2</v>
      </c>
      <c r="G224" s="355" t="s">
        <v>147</v>
      </c>
      <c r="H224" s="333">
        <v>191</v>
      </c>
      <c r="I224" s="361">
        <v>0</v>
      </c>
      <c r="J224" s="361">
        <v>0</v>
      </c>
      <c r="K224" s="361">
        <v>0</v>
      </c>
      <c r="L224" s="361">
        <v>0</v>
      </c>
      <c r="M224"/>
    </row>
    <row r="225" spans="1:13" ht="26.25" hidden="1" customHeight="1">
      <c r="A225" s="353">
        <v>3</v>
      </c>
      <c r="B225" s="355">
        <v>1</v>
      </c>
      <c r="C225" s="353">
        <v>3</v>
      </c>
      <c r="D225" s="354">
        <v>2</v>
      </c>
      <c r="E225" s="354">
        <v>1</v>
      </c>
      <c r="F225" s="356">
        <v>3</v>
      </c>
      <c r="G225" s="355" t="s">
        <v>146</v>
      </c>
      <c r="H225" s="333">
        <v>192</v>
      </c>
      <c r="I225" s="361">
        <v>0</v>
      </c>
      <c r="J225" s="361">
        <v>0</v>
      </c>
      <c r="K225" s="361">
        <v>0</v>
      </c>
      <c r="L225" s="361">
        <v>0</v>
      </c>
      <c r="M225"/>
    </row>
    <row r="226" spans="1:13" ht="27.75" hidden="1" customHeight="1">
      <c r="A226" s="353">
        <v>3</v>
      </c>
      <c r="B226" s="355">
        <v>1</v>
      </c>
      <c r="C226" s="353">
        <v>3</v>
      </c>
      <c r="D226" s="354">
        <v>2</v>
      </c>
      <c r="E226" s="354">
        <v>1</v>
      </c>
      <c r="F226" s="356">
        <v>4</v>
      </c>
      <c r="G226" s="355" t="s">
        <v>145</v>
      </c>
      <c r="H226" s="333">
        <v>193</v>
      </c>
      <c r="I226" s="361">
        <v>0</v>
      </c>
      <c r="J226" s="361">
        <v>0</v>
      </c>
      <c r="K226" s="361">
        <v>0</v>
      </c>
      <c r="L226" s="407">
        <v>0</v>
      </c>
      <c r="M226"/>
    </row>
    <row r="227" spans="1:13" ht="29.25" hidden="1" customHeight="1">
      <c r="A227" s="353">
        <v>3</v>
      </c>
      <c r="B227" s="355">
        <v>1</v>
      </c>
      <c r="C227" s="353">
        <v>3</v>
      </c>
      <c r="D227" s="354">
        <v>2</v>
      </c>
      <c r="E227" s="354">
        <v>1</v>
      </c>
      <c r="F227" s="356">
        <v>5</v>
      </c>
      <c r="G227" s="347" t="s">
        <v>144</v>
      </c>
      <c r="H227" s="333">
        <v>194</v>
      </c>
      <c r="I227" s="361">
        <v>0</v>
      </c>
      <c r="J227" s="361">
        <v>0</v>
      </c>
      <c r="K227" s="361">
        <v>0</v>
      </c>
      <c r="L227" s="361">
        <v>0</v>
      </c>
      <c r="M227"/>
    </row>
    <row r="228" spans="1:13" ht="25.5" hidden="1" customHeight="1">
      <c r="A228" s="353">
        <v>3</v>
      </c>
      <c r="B228" s="355">
        <v>1</v>
      </c>
      <c r="C228" s="353">
        <v>3</v>
      </c>
      <c r="D228" s="354">
        <v>2</v>
      </c>
      <c r="E228" s="354">
        <v>1</v>
      </c>
      <c r="F228" s="356">
        <v>6</v>
      </c>
      <c r="G228" s="347" t="s">
        <v>143</v>
      </c>
      <c r="H228" s="333">
        <v>195</v>
      </c>
      <c r="I228" s="361">
        <v>0</v>
      </c>
      <c r="J228" s="361">
        <v>0</v>
      </c>
      <c r="K228" s="361">
        <v>0</v>
      </c>
      <c r="L228" s="407">
        <v>0</v>
      </c>
      <c r="M228"/>
    </row>
    <row r="229" spans="1:13" ht="27" hidden="1" customHeight="1">
      <c r="A229" s="348">
        <v>3</v>
      </c>
      <c r="B229" s="346">
        <v>1</v>
      </c>
      <c r="C229" s="346">
        <v>4</v>
      </c>
      <c r="D229" s="346"/>
      <c r="E229" s="346"/>
      <c r="F229" s="349"/>
      <c r="G229" s="347" t="s">
        <v>142</v>
      </c>
      <c r="H229" s="333">
        <v>196</v>
      </c>
      <c r="I229" s="364">
        <f t="shared" ref="I229:L231" si="22">I230</f>
        <v>0</v>
      </c>
      <c r="J229" s="386">
        <f t="shared" si="22"/>
        <v>0</v>
      </c>
      <c r="K229" s="365">
        <f t="shared" si="22"/>
        <v>0</v>
      </c>
      <c r="L229" s="365">
        <f t="shared" si="22"/>
        <v>0</v>
      </c>
      <c r="M229"/>
    </row>
    <row r="230" spans="1:13" ht="27" hidden="1" customHeight="1">
      <c r="A230" s="367">
        <v>3</v>
      </c>
      <c r="B230" s="376">
        <v>1</v>
      </c>
      <c r="C230" s="376">
        <v>4</v>
      </c>
      <c r="D230" s="376">
        <v>1</v>
      </c>
      <c r="E230" s="376"/>
      <c r="F230" s="377"/>
      <c r="G230" s="347" t="s">
        <v>142</v>
      </c>
      <c r="H230" s="333">
        <v>197</v>
      </c>
      <c r="I230" s="371">
        <f t="shared" si="22"/>
        <v>0</v>
      </c>
      <c r="J230" s="398">
        <f t="shared" si="22"/>
        <v>0</v>
      </c>
      <c r="K230" s="372">
        <f t="shared" si="22"/>
        <v>0</v>
      </c>
      <c r="L230" s="372">
        <f t="shared" si="22"/>
        <v>0</v>
      </c>
      <c r="M230"/>
    </row>
    <row r="231" spans="1:13" ht="27.75" hidden="1" customHeight="1">
      <c r="A231" s="353">
        <v>3</v>
      </c>
      <c r="B231" s="354">
        <v>1</v>
      </c>
      <c r="C231" s="354">
        <v>4</v>
      </c>
      <c r="D231" s="354">
        <v>1</v>
      </c>
      <c r="E231" s="354">
        <v>1</v>
      </c>
      <c r="F231" s="356"/>
      <c r="G231" s="347" t="s">
        <v>141</v>
      </c>
      <c r="H231" s="333">
        <v>198</v>
      </c>
      <c r="I231" s="342">
        <f t="shared" si="22"/>
        <v>0</v>
      </c>
      <c r="J231" s="384">
        <f t="shared" si="22"/>
        <v>0</v>
      </c>
      <c r="K231" s="343">
        <f t="shared" si="22"/>
        <v>0</v>
      </c>
      <c r="L231" s="343">
        <f t="shared" si="22"/>
        <v>0</v>
      </c>
      <c r="M231"/>
    </row>
    <row r="232" spans="1:13" ht="27" hidden="1" customHeight="1">
      <c r="A232" s="357">
        <v>3</v>
      </c>
      <c r="B232" s="353">
        <v>1</v>
      </c>
      <c r="C232" s="354">
        <v>4</v>
      </c>
      <c r="D232" s="354">
        <v>1</v>
      </c>
      <c r="E232" s="354">
        <v>1</v>
      </c>
      <c r="F232" s="356">
        <v>1</v>
      </c>
      <c r="G232" s="347" t="s">
        <v>141</v>
      </c>
      <c r="H232" s="333">
        <v>199</v>
      </c>
      <c r="I232" s="361">
        <v>0</v>
      </c>
      <c r="J232" s="361">
        <v>0</v>
      </c>
      <c r="K232" s="361">
        <v>0</v>
      </c>
      <c r="L232" s="361">
        <v>0</v>
      </c>
      <c r="M232"/>
    </row>
    <row r="233" spans="1:13" ht="26.25" hidden="1" customHeight="1">
      <c r="A233" s="357">
        <v>3</v>
      </c>
      <c r="B233" s="354">
        <v>1</v>
      </c>
      <c r="C233" s="354">
        <v>5</v>
      </c>
      <c r="D233" s="354"/>
      <c r="E233" s="354"/>
      <c r="F233" s="356"/>
      <c r="G233" s="355" t="s">
        <v>458</v>
      </c>
      <c r="H233" s="333">
        <v>200</v>
      </c>
      <c r="I233" s="342">
        <f t="shared" ref="I233:L234" si="23">I234</f>
        <v>0</v>
      </c>
      <c r="J233" s="342">
        <f t="shared" si="23"/>
        <v>0</v>
      </c>
      <c r="K233" s="342">
        <f t="shared" si="23"/>
        <v>0</v>
      </c>
      <c r="L233" s="342">
        <f t="shared" si="23"/>
        <v>0</v>
      </c>
      <c r="M233"/>
    </row>
    <row r="234" spans="1:13" ht="30" hidden="1" customHeight="1">
      <c r="A234" s="357">
        <v>3</v>
      </c>
      <c r="B234" s="354">
        <v>1</v>
      </c>
      <c r="C234" s="354">
        <v>5</v>
      </c>
      <c r="D234" s="354">
        <v>1</v>
      </c>
      <c r="E234" s="354"/>
      <c r="F234" s="356"/>
      <c r="G234" s="355" t="s">
        <v>458</v>
      </c>
      <c r="H234" s="333">
        <v>201</v>
      </c>
      <c r="I234" s="342">
        <f t="shared" si="23"/>
        <v>0</v>
      </c>
      <c r="J234" s="342">
        <f t="shared" si="23"/>
        <v>0</v>
      </c>
      <c r="K234" s="342">
        <f t="shared" si="23"/>
        <v>0</v>
      </c>
      <c r="L234" s="342">
        <f t="shared" si="23"/>
        <v>0</v>
      </c>
      <c r="M234"/>
    </row>
    <row r="235" spans="1:13" ht="27" hidden="1" customHeight="1">
      <c r="A235" s="357">
        <v>3</v>
      </c>
      <c r="B235" s="354">
        <v>1</v>
      </c>
      <c r="C235" s="354">
        <v>5</v>
      </c>
      <c r="D235" s="354">
        <v>1</v>
      </c>
      <c r="E235" s="354">
        <v>1</v>
      </c>
      <c r="F235" s="356"/>
      <c r="G235" s="355" t="s">
        <v>458</v>
      </c>
      <c r="H235" s="333">
        <v>202</v>
      </c>
      <c r="I235" s="342">
        <f>SUM(I236:I238)</f>
        <v>0</v>
      </c>
      <c r="J235" s="342">
        <f>SUM(J236:J238)</f>
        <v>0</v>
      </c>
      <c r="K235" s="342">
        <f>SUM(K236:K238)</f>
        <v>0</v>
      </c>
      <c r="L235" s="342">
        <f>SUM(L236:L238)</f>
        <v>0</v>
      </c>
      <c r="M235"/>
    </row>
    <row r="236" spans="1:13" ht="31.5" hidden="1" customHeight="1">
      <c r="A236" s="357">
        <v>3</v>
      </c>
      <c r="B236" s="354">
        <v>1</v>
      </c>
      <c r="C236" s="354">
        <v>5</v>
      </c>
      <c r="D236" s="354">
        <v>1</v>
      </c>
      <c r="E236" s="354">
        <v>1</v>
      </c>
      <c r="F236" s="356">
        <v>1</v>
      </c>
      <c r="G236" s="414" t="s">
        <v>140</v>
      </c>
      <c r="H236" s="333">
        <v>203</v>
      </c>
      <c r="I236" s="361">
        <v>0</v>
      </c>
      <c r="J236" s="361">
        <v>0</v>
      </c>
      <c r="K236" s="361">
        <v>0</v>
      </c>
      <c r="L236" s="361">
        <v>0</v>
      </c>
      <c r="M236"/>
    </row>
    <row r="237" spans="1:13" ht="25.5" hidden="1" customHeight="1">
      <c r="A237" s="357">
        <v>3</v>
      </c>
      <c r="B237" s="354">
        <v>1</v>
      </c>
      <c r="C237" s="354">
        <v>5</v>
      </c>
      <c r="D237" s="354">
        <v>1</v>
      </c>
      <c r="E237" s="354">
        <v>1</v>
      </c>
      <c r="F237" s="356">
        <v>2</v>
      </c>
      <c r="G237" s="414" t="s">
        <v>139</v>
      </c>
      <c r="H237" s="333">
        <v>204</v>
      </c>
      <c r="I237" s="361">
        <v>0</v>
      </c>
      <c r="J237" s="361">
        <v>0</v>
      </c>
      <c r="K237" s="361">
        <v>0</v>
      </c>
      <c r="L237" s="361">
        <v>0</v>
      </c>
      <c r="M237"/>
    </row>
    <row r="238" spans="1:13" ht="28.5" hidden="1" customHeight="1">
      <c r="A238" s="357">
        <v>3</v>
      </c>
      <c r="B238" s="354">
        <v>1</v>
      </c>
      <c r="C238" s="354">
        <v>5</v>
      </c>
      <c r="D238" s="354">
        <v>1</v>
      </c>
      <c r="E238" s="354">
        <v>1</v>
      </c>
      <c r="F238" s="356">
        <v>3</v>
      </c>
      <c r="G238" s="414" t="s">
        <v>138</v>
      </c>
      <c r="H238" s="333">
        <v>205</v>
      </c>
      <c r="I238" s="361">
        <v>0</v>
      </c>
      <c r="J238" s="361">
        <v>0</v>
      </c>
      <c r="K238" s="361">
        <v>0</v>
      </c>
      <c r="L238" s="361">
        <v>0</v>
      </c>
      <c r="M238"/>
    </row>
    <row r="239" spans="1:13" ht="41.25" hidden="1" customHeight="1">
      <c r="A239" s="338">
        <v>3</v>
      </c>
      <c r="B239" s="339">
        <v>2</v>
      </c>
      <c r="C239" s="339"/>
      <c r="D239" s="339"/>
      <c r="E239" s="339"/>
      <c r="F239" s="341"/>
      <c r="G239" s="340" t="s">
        <v>137</v>
      </c>
      <c r="H239" s="333">
        <v>206</v>
      </c>
      <c r="I239" s="342">
        <f>SUM(I240+I272)</f>
        <v>0</v>
      </c>
      <c r="J239" s="384">
        <f>SUM(J240+J272)</f>
        <v>0</v>
      </c>
      <c r="K239" s="343">
        <f>SUM(K240+K272)</f>
        <v>0</v>
      </c>
      <c r="L239" s="343">
        <f>SUM(L240+L272)</f>
        <v>0</v>
      </c>
      <c r="M239"/>
    </row>
    <row r="240" spans="1:13" ht="26.25" hidden="1" customHeight="1">
      <c r="A240" s="367">
        <v>3</v>
      </c>
      <c r="B240" s="375">
        <v>2</v>
      </c>
      <c r="C240" s="376">
        <v>1</v>
      </c>
      <c r="D240" s="376"/>
      <c r="E240" s="376"/>
      <c r="F240" s="377"/>
      <c r="G240" s="378" t="s">
        <v>136</v>
      </c>
      <c r="H240" s="333">
        <v>207</v>
      </c>
      <c r="I240" s="371">
        <f>SUM(I241+I250+I254+I258+I262+I265+I268)</f>
        <v>0</v>
      </c>
      <c r="J240" s="398">
        <f>SUM(J241+J250+J254+J258+J262+J265+J268)</f>
        <v>0</v>
      </c>
      <c r="K240" s="372">
        <f>SUM(K241+K250+K254+K258+K262+K265+K268)</f>
        <v>0</v>
      </c>
      <c r="L240" s="372">
        <f>SUM(L241+L250+L254+L258+L262+L265+L268)</f>
        <v>0</v>
      </c>
      <c r="M240"/>
    </row>
    <row r="241" spans="1:13" ht="30" hidden="1" customHeight="1">
      <c r="A241" s="353">
        <v>3</v>
      </c>
      <c r="B241" s="354">
        <v>2</v>
      </c>
      <c r="C241" s="354">
        <v>1</v>
      </c>
      <c r="D241" s="354">
        <v>1</v>
      </c>
      <c r="E241" s="354"/>
      <c r="F241" s="356"/>
      <c r="G241" s="355" t="s">
        <v>103</v>
      </c>
      <c r="H241" s="333">
        <v>208</v>
      </c>
      <c r="I241" s="371">
        <f>I242</f>
        <v>0</v>
      </c>
      <c r="J241" s="371">
        <f>J242</f>
        <v>0</v>
      </c>
      <c r="K241" s="371">
        <f>K242</f>
        <v>0</v>
      </c>
      <c r="L241" s="371">
        <f>L242</f>
        <v>0</v>
      </c>
      <c r="M241"/>
    </row>
    <row r="242" spans="1:13" ht="27" hidden="1" customHeight="1">
      <c r="A242" s="353">
        <v>3</v>
      </c>
      <c r="B242" s="353">
        <v>2</v>
      </c>
      <c r="C242" s="354">
        <v>1</v>
      </c>
      <c r="D242" s="354">
        <v>1</v>
      </c>
      <c r="E242" s="354">
        <v>1</v>
      </c>
      <c r="F242" s="356"/>
      <c r="G242" s="355" t="s">
        <v>102</v>
      </c>
      <c r="H242" s="333">
        <v>209</v>
      </c>
      <c r="I242" s="342">
        <f>SUM(I243:I243)</f>
        <v>0</v>
      </c>
      <c r="J242" s="384">
        <f>SUM(J243:J243)</f>
        <v>0</v>
      </c>
      <c r="K242" s="343">
        <f>SUM(K243:K243)</f>
        <v>0</v>
      </c>
      <c r="L242" s="343">
        <f>SUM(L243:L243)</f>
        <v>0</v>
      </c>
      <c r="M242"/>
    </row>
    <row r="243" spans="1:13" ht="25.5" hidden="1" customHeight="1">
      <c r="A243" s="367">
        <v>3</v>
      </c>
      <c r="B243" s="367">
        <v>2</v>
      </c>
      <c r="C243" s="376">
        <v>1</v>
      </c>
      <c r="D243" s="376">
        <v>1</v>
      </c>
      <c r="E243" s="376">
        <v>1</v>
      </c>
      <c r="F243" s="377">
        <v>1</v>
      </c>
      <c r="G243" s="378" t="s">
        <v>102</v>
      </c>
      <c r="H243" s="333">
        <v>210</v>
      </c>
      <c r="I243" s="361">
        <v>0</v>
      </c>
      <c r="J243" s="361">
        <v>0</v>
      </c>
      <c r="K243" s="361">
        <v>0</v>
      </c>
      <c r="L243" s="361">
        <v>0</v>
      </c>
      <c r="M243"/>
    </row>
    <row r="244" spans="1:13" ht="25.5" hidden="1" customHeight="1">
      <c r="A244" s="367">
        <v>3</v>
      </c>
      <c r="B244" s="376">
        <v>2</v>
      </c>
      <c r="C244" s="376">
        <v>1</v>
      </c>
      <c r="D244" s="376">
        <v>1</v>
      </c>
      <c r="E244" s="376">
        <v>2</v>
      </c>
      <c r="F244" s="377"/>
      <c r="G244" s="378" t="s">
        <v>135</v>
      </c>
      <c r="H244" s="333">
        <v>211</v>
      </c>
      <c r="I244" s="342">
        <f>SUM(I245:I246)</f>
        <v>0</v>
      </c>
      <c r="J244" s="342">
        <f>SUM(J245:J246)</f>
        <v>0</v>
      </c>
      <c r="K244" s="342">
        <f>SUM(K245:K246)</f>
        <v>0</v>
      </c>
      <c r="L244" s="342">
        <f>SUM(L245:L246)</f>
        <v>0</v>
      </c>
      <c r="M244"/>
    </row>
    <row r="245" spans="1:13" ht="24.75" hidden="1" customHeight="1">
      <c r="A245" s="367">
        <v>3</v>
      </c>
      <c r="B245" s="376">
        <v>2</v>
      </c>
      <c r="C245" s="376">
        <v>1</v>
      </c>
      <c r="D245" s="376">
        <v>1</v>
      </c>
      <c r="E245" s="376">
        <v>2</v>
      </c>
      <c r="F245" s="377">
        <v>1</v>
      </c>
      <c r="G245" s="378" t="s">
        <v>100</v>
      </c>
      <c r="H245" s="333">
        <v>212</v>
      </c>
      <c r="I245" s="361">
        <v>0</v>
      </c>
      <c r="J245" s="361">
        <v>0</v>
      </c>
      <c r="K245" s="361">
        <v>0</v>
      </c>
      <c r="L245" s="361">
        <v>0</v>
      </c>
      <c r="M245"/>
    </row>
    <row r="246" spans="1:13" ht="25.5" hidden="1" customHeight="1">
      <c r="A246" s="367">
        <v>3</v>
      </c>
      <c r="B246" s="376">
        <v>2</v>
      </c>
      <c r="C246" s="376">
        <v>1</v>
      </c>
      <c r="D246" s="376">
        <v>1</v>
      </c>
      <c r="E246" s="376">
        <v>2</v>
      </c>
      <c r="F246" s="377">
        <v>2</v>
      </c>
      <c r="G246" s="378" t="s">
        <v>99</v>
      </c>
      <c r="H246" s="333">
        <v>213</v>
      </c>
      <c r="I246" s="361">
        <v>0</v>
      </c>
      <c r="J246" s="361">
        <v>0</v>
      </c>
      <c r="K246" s="361">
        <v>0</v>
      </c>
      <c r="L246" s="361">
        <v>0</v>
      </c>
      <c r="M246"/>
    </row>
    <row r="247" spans="1:13" ht="25.5" hidden="1" customHeight="1">
      <c r="A247" s="367">
        <v>3</v>
      </c>
      <c r="B247" s="376">
        <v>2</v>
      </c>
      <c r="C247" s="376">
        <v>1</v>
      </c>
      <c r="D247" s="376">
        <v>1</v>
      </c>
      <c r="E247" s="376">
        <v>3</v>
      </c>
      <c r="F247" s="415"/>
      <c r="G247" s="378" t="s">
        <v>98</v>
      </c>
      <c r="H247" s="333">
        <v>214</v>
      </c>
      <c r="I247" s="342">
        <f>SUM(I248:I249)</f>
        <v>0</v>
      </c>
      <c r="J247" s="342">
        <f>SUM(J248:J249)</f>
        <v>0</v>
      </c>
      <c r="K247" s="342">
        <f>SUM(K248:K249)</f>
        <v>0</v>
      </c>
      <c r="L247" s="342">
        <f>SUM(L248:L249)</f>
        <v>0</v>
      </c>
      <c r="M247"/>
    </row>
    <row r="248" spans="1:13" ht="29.25" hidden="1" customHeight="1">
      <c r="A248" s="367">
        <v>3</v>
      </c>
      <c r="B248" s="376">
        <v>2</v>
      </c>
      <c r="C248" s="376">
        <v>1</v>
      </c>
      <c r="D248" s="376">
        <v>1</v>
      </c>
      <c r="E248" s="376">
        <v>3</v>
      </c>
      <c r="F248" s="377">
        <v>1</v>
      </c>
      <c r="G248" s="378" t="s">
        <v>97</v>
      </c>
      <c r="H248" s="333">
        <v>215</v>
      </c>
      <c r="I248" s="361">
        <v>0</v>
      </c>
      <c r="J248" s="361">
        <v>0</v>
      </c>
      <c r="K248" s="361">
        <v>0</v>
      </c>
      <c r="L248" s="361">
        <v>0</v>
      </c>
      <c r="M248"/>
    </row>
    <row r="249" spans="1:13" ht="25.5" hidden="1" customHeight="1">
      <c r="A249" s="367">
        <v>3</v>
      </c>
      <c r="B249" s="376">
        <v>2</v>
      </c>
      <c r="C249" s="376">
        <v>1</v>
      </c>
      <c r="D249" s="376">
        <v>1</v>
      </c>
      <c r="E249" s="376">
        <v>3</v>
      </c>
      <c r="F249" s="377">
        <v>2</v>
      </c>
      <c r="G249" s="378" t="s">
        <v>134</v>
      </c>
      <c r="H249" s="333">
        <v>216</v>
      </c>
      <c r="I249" s="361">
        <v>0</v>
      </c>
      <c r="J249" s="361">
        <v>0</v>
      </c>
      <c r="K249" s="361">
        <v>0</v>
      </c>
      <c r="L249" s="361">
        <v>0</v>
      </c>
      <c r="M249"/>
    </row>
    <row r="250" spans="1:13" ht="27" hidden="1" customHeight="1">
      <c r="A250" s="353">
        <v>3</v>
      </c>
      <c r="B250" s="354">
        <v>2</v>
      </c>
      <c r="C250" s="354">
        <v>1</v>
      </c>
      <c r="D250" s="354">
        <v>2</v>
      </c>
      <c r="E250" s="354"/>
      <c r="F250" s="356"/>
      <c r="G250" s="355" t="s">
        <v>133</v>
      </c>
      <c r="H250" s="333">
        <v>217</v>
      </c>
      <c r="I250" s="342">
        <f>I251</f>
        <v>0</v>
      </c>
      <c r="J250" s="342">
        <f>J251</f>
        <v>0</v>
      </c>
      <c r="K250" s="342">
        <f>K251</f>
        <v>0</v>
      </c>
      <c r="L250" s="342">
        <f>L251</f>
        <v>0</v>
      </c>
      <c r="M250"/>
    </row>
    <row r="251" spans="1:13" ht="27.75" hidden="1" customHeight="1">
      <c r="A251" s="353">
        <v>3</v>
      </c>
      <c r="B251" s="354">
        <v>2</v>
      </c>
      <c r="C251" s="354">
        <v>1</v>
      </c>
      <c r="D251" s="354">
        <v>2</v>
      </c>
      <c r="E251" s="354">
        <v>1</v>
      </c>
      <c r="F251" s="356"/>
      <c r="G251" s="355" t="s">
        <v>133</v>
      </c>
      <c r="H251" s="333">
        <v>218</v>
      </c>
      <c r="I251" s="342">
        <f>SUM(I252:I253)</f>
        <v>0</v>
      </c>
      <c r="J251" s="384">
        <f>SUM(J252:J253)</f>
        <v>0</v>
      </c>
      <c r="K251" s="343">
        <f>SUM(K252:K253)</f>
        <v>0</v>
      </c>
      <c r="L251" s="343">
        <f>SUM(L252:L253)</f>
        <v>0</v>
      </c>
      <c r="M251"/>
    </row>
    <row r="252" spans="1:13" ht="27" hidden="1" customHeight="1">
      <c r="A252" s="367">
        <v>3</v>
      </c>
      <c r="B252" s="375">
        <v>2</v>
      </c>
      <c r="C252" s="376">
        <v>1</v>
      </c>
      <c r="D252" s="376">
        <v>2</v>
      </c>
      <c r="E252" s="376">
        <v>1</v>
      </c>
      <c r="F252" s="377">
        <v>1</v>
      </c>
      <c r="G252" s="378" t="s">
        <v>132</v>
      </c>
      <c r="H252" s="333">
        <v>219</v>
      </c>
      <c r="I252" s="361">
        <v>0</v>
      </c>
      <c r="J252" s="361">
        <v>0</v>
      </c>
      <c r="K252" s="361">
        <v>0</v>
      </c>
      <c r="L252" s="361">
        <v>0</v>
      </c>
      <c r="M252"/>
    </row>
    <row r="253" spans="1:13" ht="25.5" hidden="1" customHeight="1">
      <c r="A253" s="353">
        <v>3</v>
      </c>
      <c r="B253" s="354">
        <v>2</v>
      </c>
      <c r="C253" s="354">
        <v>1</v>
      </c>
      <c r="D253" s="354">
        <v>2</v>
      </c>
      <c r="E253" s="354">
        <v>1</v>
      </c>
      <c r="F253" s="356">
        <v>2</v>
      </c>
      <c r="G253" s="355" t="s">
        <v>131</v>
      </c>
      <c r="H253" s="333">
        <v>220</v>
      </c>
      <c r="I253" s="361">
        <v>0</v>
      </c>
      <c r="J253" s="361">
        <v>0</v>
      </c>
      <c r="K253" s="361">
        <v>0</v>
      </c>
      <c r="L253" s="361">
        <v>0</v>
      </c>
      <c r="M253"/>
    </row>
    <row r="254" spans="1:13" ht="26.25" hidden="1" customHeight="1">
      <c r="A254" s="348">
        <v>3</v>
      </c>
      <c r="B254" s="346">
        <v>2</v>
      </c>
      <c r="C254" s="346">
        <v>1</v>
      </c>
      <c r="D254" s="346">
        <v>3</v>
      </c>
      <c r="E254" s="346"/>
      <c r="F254" s="349"/>
      <c r="G254" s="347" t="s">
        <v>130</v>
      </c>
      <c r="H254" s="333">
        <v>221</v>
      </c>
      <c r="I254" s="364">
        <f>I255</f>
        <v>0</v>
      </c>
      <c r="J254" s="386">
        <f>J255</f>
        <v>0</v>
      </c>
      <c r="K254" s="365">
        <f>K255</f>
        <v>0</v>
      </c>
      <c r="L254" s="365">
        <f>L255</f>
        <v>0</v>
      </c>
      <c r="M254"/>
    </row>
    <row r="255" spans="1:13" ht="29.25" hidden="1" customHeight="1">
      <c r="A255" s="353">
        <v>3</v>
      </c>
      <c r="B255" s="354">
        <v>2</v>
      </c>
      <c r="C255" s="354">
        <v>1</v>
      </c>
      <c r="D255" s="354">
        <v>3</v>
      </c>
      <c r="E255" s="354">
        <v>1</v>
      </c>
      <c r="F255" s="356"/>
      <c r="G255" s="347" t="s">
        <v>130</v>
      </c>
      <c r="H255" s="333">
        <v>222</v>
      </c>
      <c r="I255" s="342">
        <f>I256+I257</f>
        <v>0</v>
      </c>
      <c r="J255" s="342">
        <f>J256+J257</f>
        <v>0</v>
      </c>
      <c r="K255" s="342">
        <f>K256+K257</f>
        <v>0</v>
      </c>
      <c r="L255" s="342">
        <f>L256+L257</f>
        <v>0</v>
      </c>
      <c r="M255"/>
    </row>
    <row r="256" spans="1:13" ht="30" hidden="1" customHeight="1">
      <c r="A256" s="353">
        <v>3</v>
      </c>
      <c r="B256" s="354">
        <v>2</v>
      </c>
      <c r="C256" s="354">
        <v>1</v>
      </c>
      <c r="D256" s="354">
        <v>3</v>
      </c>
      <c r="E256" s="354">
        <v>1</v>
      </c>
      <c r="F256" s="356">
        <v>1</v>
      </c>
      <c r="G256" s="355" t="s">
        <v>129</v>
      </c>
      <c r="H256" s="333">
        <v>223</v>
      </c>
      <c r="I256" s="361">
        <v>0</v>
      </c>
      <c r="J256" s="361">
        <v>0</v>
      </c>
      <c r="K256" s="361">
        <v>0</v>
      </c>
      <c r="L256" s="361">
        <v>0</v>
      </c>
      <c r="M256"/>
    </row>
    <row r="257" spans="1:13" ht="27.75" hidden="1" customHeight="1">
      <c r="A257" s="353">
        <v>3</v>
      </c>
      <c r="B257" s="354">
        <v>2</v>
      </c>
      <c r="C257" s="354">
        <v>1</v>
      </c>
      <c r="D257" s="354">
        <v>3</v>
      </c>
      <c r="E257" s="354">
        <v>1</v>
      </c>
      <c r="F257" s="356">
        <v>2</v>
      </c>
      <c r="G257" s="355" t="s">
        <v>128</v>
      </c>
      <c r="H257" s="333">
        <v>224</v>
      </c>
      <c r="I257" s="407">
        <v>0</v>
      </c>
      <c r="J257" s="404">
        <v>0</v>
      </c>
      <c r="K257" s="407">
        <v>0</v>
      </c>
      <c r="L257" s="407">
        <v>0</v>
      </c>
      <c r="M257"/>
    </row>
    <row r="258" spans="1:13" ht="26.25" hidden="1" customHeight="1">
      <c r="A258" s="353">
        <v>3</v>
      </c>
      <c r="B258" s="354">
        <v>2</v>
      </c>
      <c r="C258" s="354">
        <v>1</v>
      </c>
      <c r="D258" s="354">
        <v>4</v>
      </c>
      <c r="E258" s="354"/>
      <c r="F258" s="356"/>
      <c r="G258" s="355" t="s">
        <v>127</v>
      </c>
      <c r="H258" s="333">
        <v>225</v>
      </c>
      <c r="I258" s="342">
        <f>I259</f>
        <v>0</v>
      </c>
      <c r="J258" s="343">
        <f>J259</f>
        <v>0</v>
      </c>
      <c r="K258" s="342">
        <f>K259</f>
        <v>0</v>
      </c>
      <c r="L258" s="343">
        <f>L259</f>
        <v>0</v>
      </c>
      <c r="M258"/>
    </row>
    <row r="259" spans="1:13" ht="27.75" hidden="1" customHeight="1">
      <c r="A259" s="348">
        <v>3</v>
      </c>
      <c r="B259" s="346">
        <v>2</v>
      </c>
      <c r="C259" s="346">
        <v>1</v>
      </c>
      <c r="D259" s="346">
        <v>4</v>
      </c>
      <c r="E259" s="346">
        <v>1</v>
      </c>
      <c r="F259" s="349"/>
      <c r="G259" s="347" t="s">
        <v>127</v>
      </c>
      <c r="H259" s="333">
        <v>226</v>
      </c>
      <c r="I259" s="364">
        <f>SUM(I260:I261)</f>
        <v>0</v>
      </c>
      <c r="J259" s="386">
        <f>SUM(J260:J261)</f>
        <v>0</v>
      </c>
      <c r="K259" s="365">
        <f>SUM(K260:K261)</f>
        <v>0</v>
      </c>
      <c r="L259" s="365">
        <f>SUM(L260:L261)</f>
        <v>0</v>
      </c>
      <c r="M259"/>
    </row>
    <row r="260" spans="1:13" ht="25.5" hidden="1" customHeight="1">
      <c r="A260" s="353">
        <v>3</v>
      </c>
      <c r="B260" s="354">
        <v>2</v>
      </c>
      <c r="C260" s="354">
        <v>1</v>
      </c>
      <c r="D260" s="354">
        <v>4</v>
      </c>
      <c r="E260" s="354">
        <v>1</v>
      </c>
      <c r="F260" s="356">
        <v>1</v>
      </c>
      <c r="G260" s="355" t="s">
        <v>126</v>
      </c>
      <c r="H260" s="333">
        <v>227</v>
      </c>
      <c r="I260" s="361">
        <v>0</v>
      </c>
      <c r="J260" s="361">
        <v>0</v>
      </c>
      <c r="K260" s="361">
        <v>0</v>
      </c>
      <c r="L260" s="361">
        <v>0</v>
      </c>
      <c r="M260"/>
    </row>
    <row r="261" spans="1:13" ht="27.75" hidden="1" customHeight="1">
      <c r="A261" s="353">
        <v>3</v>
      </c>
      <c r="B261" s="354">
        <v>2</v>
      </c>
      <c r="C261" s="354">
        <v>1</v>
      </c>
      <c r="D261" s="354">
        <v>4</v>
      </c>
      <c r="E261" s="354">
        <v>1</v>
      </c>
      <c r="F261" s="356">
        <v>2</v>
      </c>
      <c r="G261" s="355" t="s">
        <v>125</v>
      </c>
      <c r="H261" s="333">
        <v>228</v>
      </c>
      <c r="I261" s="361">
        <v>0</v>
      </c>
      <c r="J261" s="361">
        <v>0</v>
      </c>
      <c r="K261" s="361">
        <v>0</v>
      </c>
      <c r="L261" s="361">
        <v>0</v>
      </c>
      <c r="M261"/>
    </row>
    <row r="262" spans="1:13" ht="12.75" hidden="1" customHeight="1">
      <c r="A262" s="353">
        <v>3</v>
      </c>
      <c r="B262" s="354">
        <v>2</v>
      </c>
      <c r="C262" s="354">
        <v>1</v>
      </c>
      <c r="D262" s="354">
        <v>5</v>
      </c>
      <c r="E262" s="354"/>
      <c r="F262" s="356"/>
      <c r="G262" s="355" t="s">
        <v>124</v>
      </c>
      <c r="H262" s="333">
        <v>229</v>
      </c>
      <c r="I262" s="342">
        <f t="shared" ref="I262:L263" si="24">I263</f>
        <v>0</v>
      </c>
      <c r="J262" s="384">
        <f t="shared" si="24"/>
        <v>0</v>
      </c>
      <c r="K262" s="343">
        <f t="shared" si="24"/>
        <v>0</v>
      </c>
      <c r="L262" s="343">
        <f t="shared" si="24"/>
        <v>0</v>
      </c>
    </row>
    <row r="263" spans="1:13" ht="29.25" hidden="1" customHeight="1">
      <c r="A263" s="353">
        <v>3</v>
      </c>
      <c r="B263" s="354">
        <v>2</v>
      </c>
      <c r="C263" s="354">
        <v>1</v>
      </c>
      <c r="D263" s="354">
        <v>5</v>
      </c>
      <c r="E263" s="354">
        <v>1</v>
      </c>
      <c r="F263" s="356"/>
      <c r="G263" s="355" t="s">
        <v>124</v>
      </c>
      <c r="H263" s="333">
        <v>230</v>
      </c>
      <c r="I263" s="343">
        <f t="shared" si="24"/>
        <v>0</v>
      </c>
      <c r="J263" s="384">
        <f t="shared" si="24"/>
        <v>0</v>
      </c>
      <c r="K263" s="343">
        <f t="shared" si="24"/>
        <v>0</v>
      </c>
      <c r="L263" s="343">
        <f t="shared" si="24"/>
        <v>0</v>
      </c>
      <c r="M263"/>
    </row>
    <row r="264" spans="1:13" ht="12.75" hidden="1" customHeight="1">
      <c r="A264" s="375">
        <v>3</v>
      </c>
      <c r="B264" s="376">
        <v>2</v>
      </c>
      <c r="C264" s="376">
        <v>1</v>
      </c>
      <c r="D264" s="376">
        <v>5</v>
      </c>
      <c r="E264" s="376">
        <v>1</v>
      </c>
      <c r="F264" s="377">
        <v>1</v>
      </c>
      <c r="G264" s="355" t="s">
        <v>124</v>
      </c>
      <c r="H264" s="333">
        <v>231</v>
      </c>
      <c r="I264" s="407">
        <v>0</v>
      </c>
      <c r="J264" s="407">
        <v>0</v>
      </c>
      <c r="K264" s="407">
        <v>0</v>
      </c>
      <c r="L264" s="407">
        <v>0</v>
      </c>
    </row>
    <row r="265" spans="1:13" ht="12.75" hidden="1" customHeight="1">
      <c r="A265" s="353">
        <v>3</v>
      </c>
      <c r="B265" s="354">
        <v>2</v>
      </c>
      <c r="C265" s="354">
        <v>1</v>
      </c>
      <c r="D265" s="354">
        <v>6</v>
      </c>
      <c r="E265" s="354"/>
      <c r="F265" s="356"/>
      <c r="G265" s="355" t="s">
        <v>85</v>
      </c>
      <c r="H265" s="333">
        <v>232</v>
      </c>
      <c r="I265" s="342">
        <f t="shared" ref="I265:L266" si="25">I266</f>
        <v>0</v>
      </c>
      <c r="J265" s="384">
        <f t="shared" si="25"/>
        <v>0</v>
      </c>
      <c r="K265" s="343">
        <f t="shared" si="25"/>
        <v>0</v>
      </c>
      <c r="L265" s="343">
        <f t="shared" si="25"/>
        <v>0</v>
      </c>
    </row>
    <row r="266" spans="1:13" ht="12.75" hidden="1" customHeight="1">
      <c r="A266" s="353">
        <v>3</v>
      </c>
      <c r="B266" s="353">
        <v>2</v>
      </c>
      <c r="C266" s="354">
        <v>1</v>
      </c>
      <c r="D266" s="354">
        <v>6</v>
      </c>
      <c r="E266" s="354">
        <v>1</v>
      </c>
      <c r="F266" s="356"/>
      <c r="G266" s="355" t="s">
        <v>85</v>
      </c>
      <c r="H266" s="333">
        <v>233</v>
      </c>
      <c r="I266" s="342">
        <f t="shared" si="25"/>
        <v>0</v>
      </c>
      <c r="J266" s="384">
        <f t="shared" si="25"/>
        <v>0</v>
      </c>
      <c r="K266" s="343">
        <f t="shared" si="25"/>
        <v>0</v>
      </c>
      <c r="L266" s="343">
        <f t="shared" si="25"/>
        <v>0</v>
      </c>
    </row>
    <row r="267" spans="1:13" ht="24" hidden="1" customHeight="1">
      <c r="A267" s="348">
        <v>3</v>
      </c>
      <c r="B267" s="348">
        <v>2</v>
      </c>
      <c r="C267" s="354">
        <v>1</v>
      </c>
      <c r="D267" s="354">
        <v>6</v>
      </c>
      <c r="E267" s="354">
        <v>1</v>
      </c>
      <c r="F267" s="356">
        <v>1</v>
      </c>
      <c r="G267" s="355" t="s">
        <v>85</v>
      </c>
      <c r="H267" s="333">
        <v>234</v>
      </c>
      <c r="I267" s="407">
        <v>0</v>
      </c>
      <c r="J267" s="407">
        <v>0</v>
      </c>
      <c r="K267" s="407">
        <v>0</v>
      </c>
      <c r="L267" s="407">
        <v>0</v>
      </c>
      <c r="M267"/>
    </row>
    <row r="268" spans="1:13" ht="27.75" hidden="1" customHeight="1">
      <c r="A268" s="353">
        <v>3</v>
      </c>
      <c r="B268" s="353">
        <v>2</v>
      </c>
      <c r="C268" s="354">
        <v>1</v>
      </c>
      <c r="D268" s="354">
        <v>7</v>
      </c>
      <c r="E268" s="354"/>
      <c r="F268" s="356"/>
      <c r="G268" s="355" t="s">
        <v>112</v>
      </c>
      <c r="H268" s="333">
        <v>235</v>
      </c>
      <c r="I268" s="342">
        <f>I269</f>
        <v>0</v>
      </c>
      <c r="J268" s="384">
        <f>J269</f>
        <v>0</v>
      </c>
      <c r="K268" s="343">
        <f>K269</f>
        <v>0</v>
      </c>
      <c r="L268" s="343">
        <f>L269</f>
        <v>0</v>
      </c>
      <c r="M268"/>
    </row>
    <row r="269" spans="1:13" ht="12.75" hidden="1" customHeight="1">
      <c r="A269" s="353">
        <v>3</v>
      </c>
      <c r="B269" s="354">
        <v>2</v>
      </c>
      <c r="C269" s="354">
        <v>1</v>
      </c>
      <c r="D269" s="354">
        <v>7</v>
      </c>
      <c r="E269" s="354">
        <v>1</v>
      </c>
      <c r="F269" s="356"/>
      <c r="G269" s="355" t="s">
        <v>112</v>
      </c>
      <c r="H269" s="333">
        <v>236</v>
      </c>
      <c r="I269" s="342">
        <f>I270+I271</f>
        <v>0</v>
      </c>
      <c r="J269" s="342">
        <f>J270+J271</f>
        <v>0</v>
      </c>
      <c r="K269" s="342">
        <f>K270+K271</f>
        <v>0</v>
      </c>
      <c r="L269" s="342">
        <f>L270+L271</f>
        <v>0</v>
      </c>
    </row>
    <row r="270" spans="1:13" ht="27" hidden="1" customHeight="1">
      <c r="A270" s="353">
        <v>3</v>
      </c>
      <c r="B270" s="354">
        <v>2</v>
      </c>
      <c r="C270" s="354">
        <v>1</v>
      </c>
      <c r="D270" s="354">
        <v>7</v>
      </c>
      <c r="E270" s="354">
        <v>1</v>
      </c>
      <c r="F270" s="356">
        <v>1</v>
      </c>
      <c r="G270" s="355" t="s">
        <v>111</v>
      </c>
      <c r="H270" s="333">
        <v>237</v>
      </c>
      <c r="I270" s="360">
        <v>0</v>
      </c>
      <c r="J270" s="361">
        <v>0</v>
      </c>
      <c r="K270" s="361">
        <v>0</v>
      </c>
      <c r="L270" s="361">
        <v>0</v>
      </c>
      <c r="M270"/>
    </row>
    <row r="271" spans="1:13" ht="24.75" hidden="1" customHeight="1">
      <c r="A271" s="353">
        <v>3</v>
      </c>
      <c r="B271" s="354">
        <v>2</v>
      </c>
      <c r="C271" s="354">
        <v>1</v>
      </c>
      <c r="D271" s="354">
        <v>7</v>
      </c>
      <c r="E271" s="354">
        <v>1</v>
      </c>
      <c r="F271" s="356">
        <v>2</v>
      </c>
      <c r="G271" s="355" t="s">
        <v>110</v>
      </c>
      <c r="H271" s="333">
        <v>238</v>
      </c>
      <c r="I271" s="361">
        <v>0</v>
      </c>
      <c r="J271" s="361">
        <v>0</v>
      </c>
      <c r="K271" s="361">
        <v>0</v>
      </c>
      <c r="L271" s="361">
        <v>0</v>
      </c>
      <c r="M271"/>
    </row>
    <row r="272" spans="1:13" ht="38.25" hidden="1" customHeight="1">
      <c r="A272" s="353">
        <v>3</v>
      </c>
      <c r="B272" s="354">
        <v>2</v>
      </c>
      <c r="C272" s="354">
        <v>2</v>
      </c>
      <c r="D272" s="416"/>
      <c r="E272" s="416"/>
      <c r="F272" s="417"/>
      <c r="G272" s="355" t="s">
        <v>123</v>
      </c>
      <c r="H272" s="333">
        <v>239</v>
      </c>
      <c r="I272" s="342">
        <f>SUM(I273+I282+I286+I290+I294+I297+I300)</f>
        <v>0</v>
      </c>
      <c r="J272" s="384">
        <f>SUM(J273+J282+J286+J290+J294+J297+J300)</f>
        <v>0</v>
      </c>
      <c r="K272" s="343">
        <f>SUM(K273+K282+K286+K290+K294+K297+K300)</f>
        <v>0</v>
      </c>
      <c r="L272" s="343">
        <f>SUM(L273+L282+L286+L290+L294+L297+L300)</f>
        <v>0</v>
      </c>
      <c r="M272"/>
    </row>
    <row r="273" spans="1:13" ht="12.75" hidden="1" customHeight="1">
      <c r="A273" s="353">
        <v>3</v>
      </c>
      <c r="B273" s="354">
        <v>2</v>
      </c>
      <c r="C273" s="354">
        <v>2</v>
      </c>
      <c r="D273" s="354">
        <v>1</v>
      </c>
      <c r="E273" s="354"/>
      <c r="F273" s="356"/>
      <c r="G273" s="355" t="s">
        <v>107</v>
      </c>
      <c r="H273" s="333">
        <v>240</v>
      </c>
      <c r="I273" s="342">
        <f>I274</f>
        <v>0</v>
      </c>
      <c r="J273" s="342">
        <f>J274</f>
        <v>0</v>
      </c>
      <c r="K273" s="342">
        <f>K274</f>
        <v>0</v>
      </c>
      <c r="L273" s="342">
        <f>L274</f>
        <v>0</v>
      </c>
    </row>
    <row r="274" spans="1:13" ht="12.75" hidden="1" customHeight="1">
      <c r="A274" s="357">
        <v>3</v>
      </c>
      <c r="B274" s="353">
        <v>2</v>
      </c>
      <c r="C274" s="354">
        <v>2</v>
      </c>
      <c r="D274" s="354">
        <v>1</v>
      </c>
      <c r="E274" s="354">
        <v>1</v>
      </c>
      <c r="F274" s="356"/>
      <c r="G274" s="355" t="s">
        <v>102</v>
      </c>
      <c r="H274" s="333">
        <v>241</v>
      </c>
      <c r="I274" s="342">
        <f>SUM(I275)</f>
        <v>0</v>
      </c>
      <c r="J274" s="342">
        <f>SUM(J275)</f>
        <v>0</v>
      </c>
      <c r="K274" s="342">
        <f>SUM(K275)</f>
        <v>0</v>
      </c>
      <c r="L274" s="342">
        <f>SUM(L275)</f>
        <v>0</v>
      </c>
    </row>
    <row r="275" spans="1:13" ht="12.75" hidden="1" customHeight="1">
      <c r="A275" s="357">
        <v>3</v>
      </c>
      <c r="B275" s="353">
        <v>2</v>
      </c>
      <c r="C275" s="354">
        <v>2</v>
      </c>
      <c r="D275" s="354">
        <v>1</v>
      </c>
      <c r="E275" s="354">
        <v>1</v>
      </c>
      <c r="F275" s="356">
        <v>1</v>
      </c>
      <c r="G275" s="355" t="s">
        <v>102</v>
      </c>
      <c r="H275" s="333">
        <v>242</v>
      </c>
      <c r="I275" s="361">
        <v>0</v>
      </c>
      <c r="J275" s="361">
        <v>0</v>
      </c>
      <c r="K275" s="361">
        <v>0</v>
      </c>
      <c r="L275" s="361">
        <v>0</v>
      </c>
    </row>
    <row r="276" spans="1:13" ht="24" hidden="1" customHeight="1">
      <c r="A276" s="357">
        <v>3</v>
      </c>
      <c r="B276" s="353">
        <v>2</v>
      </c>
      <c r="C276" s="354">
        <v>2</v>
      </c>
      <c r="D276" s="354">
        <v>1</v>
      </c>
      <c r="E276" s="354">
        <v>2</v>
      </c>
      <c r="F276" s="356"/>
      <c r="G276" s="355" t="s">
        <v>101</v>
      </c>
      <c r="H276" s="333">
        <v>243</v>
      </c>
      <c r="I276" s="342">
        <f>SUM(I277:I278)</f>
        <v>0</v>
      </c>
      <c r="J276" s="342">
        <f>SUM(J277:J278)</f>
        <v>0</v>
      </c>
      <c r="K276" s="342">
        <f>SUM(K277:K278)</f>
        <v>0</v>
      </c>
      <c r="L276" s="342">
        <f>SUM(L277:L278)</f>
        <v>0</v>
      </c>
      <c r="M276"/>
    </row>
    <row r="277" spans="1:13" ht="24" hidden="1" customHeight="1">
      <c r="A277" s="357">
        <v>3</v>
      </c>
      <c r="B277" s="353">
        <v>2</v>
      </c>
      <c r="C277" s="354">
        <v>2</v>
      </c>
      <c r="D277" s="354">
        <v>1</v>
      </c>
      <c r="E277" s="354">
        <v>2</v>
      </c>
      <c r="F277" s="356">
        <v>1</v>
      </c>
      <c r="G277" s="355" t="s">
        <v>100</v>
      </c>
      <c r="H277" s="333">
        <v>244</v>
      </c>
      <c r="I277" s="361">
        <v>0</v>
      </c>
      <c r="J277" s="360">
        <v>0</v>
      </c>
      <c r="K277" s="361">
        <v>0</v>
      </c>
      <c r="L277" s="361">
        <v>0</v>
      </c>
      <c r="M277"/>
    </row>
    <row r="278" spans="1:13" ht="32.25" hidden="1" customHeight="1">
      <c r="A278" s="357">
        <v>3</v>
      </c>
      <c r="B278" s="353">
        <v>2</v>
      </c>
      <c r="C278" s="354">
        <v>2</v>
      </c>
      <c r="D278" s="354">
        <v>1</v>
      </c>
      <c r="E278" s="354">
        <v>2</v>
      </c>
      <c r="F278" s="356">
        <v>2</v>
      </c>
      <c r="G278" s="355" t="s">
        <v>99</v>
      </c>
      <c r="H278" s="333">
        <v>245</v>
      </c>
      <c r="I278" s="361">
        <v>0</v>
      </c>
      <c r="J278" s="360">
        <v>0</v>
      </c>
      <c r="K278" s="361">
        <v>0</v>
      </c>
      <c r="L278" s="361">
        <v>0</v>
      </c>
      <c r="M278"/>
    </row>
    <row r="279" spans="1:13" ht="27" hidden="1" customHeight="1">
      <c r="A279" s="357">
        <v>3</v>
      </c>
      <c r="B279" s="353">
        <v>2</v>
      </c>
      <c r="C279" s="354">
        <v>2</v>
      </c>
      <c r="D279" s="354">
        <v>1</v>
      </c>
      <c r="E279" s="354">
        <v>3</v>
      </c>
      <c r="F279" s="356"/>
      <c r="G279" s="355" t="s">
        <v>98</v>
      </c>
      <c r="H279" s="333">
        <v>246</v>
      </c>
      <c r="I279" s="342">
        <f>SUM(I280:I281)</f>
        <v>0</v>
      </c>
      <c r="J279" s="342">
        <f>SUM(J280:J281)</f>
        <v>0</v>
      </c>
      <c r="K279" s="342">
        <f>SUM(K280:K281)</f>
        <v>0</v>
      </c>
      <c r="L279" s="342">
        <f>SUM(L280:L281)</f>
        <v>0</v>
      </c>
      <c r="M279"/>
    </row>
    <row r="280" spans="1:13" ht="27.75" hidden="1" customHeight="1">
      <c r="A280" s="357">
        <v>3</v>
      </c>
      <c r="B280" s="353">
        <v>2</v>
      </c>
      <c r="C280" s="354">
        <v>2</v>
      </c>
      <c r="D280" s="354">
        <v>1</v>
      </c>
      <c r="E280" s="354">
        <v>3</v>
      </c>
      <c r="F280" s="356">
        <v>1</v>
      </c>
      <c r="G280" s="355" t="s">
        <v>97</v>
      </c>
      <c r="H280" s="333">
        <v>247</v>
      </c>
      <c r="I280" s="361">
        <v>0</v>
      </c>
      <c r="J280" s="360">
        <v>0</v>
      </c>
      <c r="K280" s="361">
        <v>0</v>
      </c>
      <c r="L280" s="361">
        <v>0</v>
      </c>
      <c r="M280"/>
    </row>
    <row r="281" spans="1:13" ht="27" hidden="1" customHeight="1">
      <c r="A281" s="357">
        <v>3</v>
      </c>
      <c r="B281" s="353">
        <v>2</v>
      </c>
      <c r="C281" s="354">
        <v>2</v>
      </c>
      <c r="D281" s="354">
        <v>1</v>
      </c>
      <c r="E281" s="354">
        <v>3</v>
      </c>
      <c r="F281" s="356">
        <v>2</v>
      </c>
      <c r="G281" s="355" t="s">
        <v>96</v>
      </c>
      <c r="H281" s="333">
        <v>248</v>
      </c>
      <c r="I281" s="361">
        <v>0</v>
      </c>
      <c r="J281" s="360">
        <v>0</v>
      </c>
      <c r="K281" s="361">
        <v>0</v>
      </c>
      <c r="L281" s="361">
        <v>0</v>
      </c>
      <c r="M281"/>
    </row>
    <row r="282" spans="1:13" ht="25.5" hidden="1" customHeight="1">
      <c r="A282" s="357">
        <v>3</v>
      </c>
      <c r="B282" s="353">
        <v>2</v>
      </c>
      <c r="C282" s="354">
        <v>2</v>
      </c>
      <c r="D282" s="354">
        <v>2</v>
      </c>
      <c r="E282" s="354"/>
      <c r="F282" s="356"/>
      <c r="G282" s="355" t="s">
        <v>122</v>
      </c>
      <c r="H282" s="333">
        <v>249</v>
      </c>
      <c r="I282" s="342">
        <f>I283</f>
        <v>0</v>
      </c>
      <c r="J282" s="343">
        <f>J283</f>
        <v>0</v>
      </c>
      <c r="K282" s="342">
        <f>K283</f>
        <v>0</v>
      </c>
      <c r="L282" s="343">
        <f>L283</f>
        <v>0</v>
      </c>
      <c r="M282"/>
    </row>
    <row r="283" spans="1:13" ht="32.25" hidden="1" customHeight="1">
      <c r="A283" s="353">
        <v>3</v>
      </c>
      <c r="B283" s="354">
        <v>2</v>
      </c>
      <c r="C283" s="346">
        <v>2</v>
      </c>
      <c r="D283" s="346">
        <v>2</v>
      </c>
      <c r="E283" s="346">
        <v>1</v>
      </c>
      <c r="F283" s="349"/>
      <c r="G283" s="355" t="s">
        <v>122</v>
      </c>
      <c r="H283" s="333">
        <v>250</v>
      </c>
      <c r="I283" s="364">
        <f>SUM(I284:I285)</f>
        <v>0</v>
      </c>
      <c r="J283" s="386">
        <f>SUM(J284:J285)</f>
        <v>0</v>
      </c>
      <c r="K283" s="365">
        <f>SUM(K284:K285)</f>
        <v>0</v>
      </c>
      <c r="L283" s="365">
        <f>SUM(L284:L285)</f>
        <v>0</v>
      </c>
      <c r="M283"/>
    </row>
    <row r="284" spans="1:13" ht="25.5" hidden="1" customHeight="1">
      <c r="A284" s="353">
        <v>3</v>
      </c>
      <c r="B284" s="354">
        <v>2</v>
      </c>
      <c r="C284" s="354">
        <v>2</v>
      </c>
      <c r="D284" s="354">
        <v>2</v>
      </c>
      <c r="E284" s="354">
        <v>1</v>
      </c>
      <c r="F284" s="356">
        <v>1</v>
      </c>
      <c r="G284" s="355" t="s">
        <v>121</v>
      </c>
      <c r="H284" s="333">
        <v>251</v>
      </c>
      <c r="I284" s="361">
        <v>0</v>
      </c>
      <c r="J284" s="361">
        <v>0</v>
      </c>
      <c r="K284" s="361">
        <v>0</v>
      </c>
      <c r="L284" s="361">
        <v>0</v>
      </c>
      <c r="M284"/>
    </row>
    <row r="285" spans="1:13" ht="25.5" hidden="1" customHeight="1">
      <c r="A285" s="353">
        <v>3</v>
      </c>
      <c r="B285" s="354">
        <v>2</v>
      </c>
      <c r="C285" s="354">
        <v>2</v>
      </c>
      <c r="D285" s="354">
        <v>2</v>
      </c>
      <c r="E285" s="354">
        <v>1</v>
      </c>
      <c r="F285" s="356">
        <v>2</v>
      </c>
      <c r="G285" s="357" t="s">
        <v>120</v>
      </c>
      <c r="H285" s="333">
        <v>252</v>
      </c>
      <c r="I285" s="361">
        <v>0</v>
      </c>
      <c r="J285" s="361">
        <v>0</v>
      </c>
      <c r="K285" s="361">
        <v>0</v>
      </c>
      <c r="L285" s="361">
        <v>0</v>
      </c>
      <c r="M285"/>
    </row>
    <row r="286" spans="1:13" ht="25.5" hidden="1" customHeight="1">
      <c r="A286" s="353">
        <v>3</v>
      </c>
      <c r="B286" s="354">
        <v>2</v>
      </c>
      <c r="C286" s="354">
        <v>2</v>
      </c>
      <c r="D286" s="354">
        <v>3</v>
      </c>
      <c r="E286" s="354"/>
      <c r="F286" s="356"/>
      <c r="G286" s="355" t="s">
        <v>119</v>
      </c>
      <c r="H286" s="333">
        <v>253</v>
      </c>
      <c r="I286" s="342">
        <f>I287</f>
        <v>0</v>
      </c>
      <c r="J286" s="384">
        <f>J287</f>
        <v>0</v>
      </c>
      <c r="K286" s="343">
        <f>K287</f>
        <v>0</v>
      </c>
      <c r="L286" s="343">
        <f>L287</f>
        <v>0</v>
      </c>
      <c r="M286"/>
    </row>
    <row r="287" spans="1:13" ht="30" hidden="1" customHeight="1">
      <c r="A287" s="348">
        <v>3</v>
      </c>
      <c r="B287" s="354">
        <v>2</v>
      </c>
      <c r="C287" s="354">
        <v>2</v>
      </c>
      <c r="D287" s="354">
        <v>3</v>
      </c>
      <c r="E287" s="354">
        <v>1</v>
      </c>
      <c r="F287" s="356"/>
      <c r="G287" s="355" t="s">
        <v>119</v>
      </c>
      <c r="H287" s="333">
        <v>254</v>
      </c>
      <c r="I287" s="342">
        <f>I288+I289</f>
        <v>0</v>
      </c>
      <c r="J287" s="342">
        <f>J288+J289</f>
        <v>0</v>
      </c>
      <c r="K287" s="342">
        <f>K288+K289</f>
        <v>0</v>
      </c>
      <c r="L287" s="342">
        <f>L288+L289</f>
        <v>0</v>
      </c>
      <c r="M287"/>
    </row>
    <row r="288" spans="1:13" ht="31.5" hidden="1" customHeight="1">
      <c r="A288" s="348">
        <v>3</v>
      </c>
      <c r="B288" s="354">
        <v>2</v>
      </c>
      <c r="C288" s="354">
        <v>2</v>
      </c>
      <c r="D288" s="354">
        <v>3</v>
      </c>
      <c r="E288" s="354">
        <v>1</v>
      </c>
      <c r="F288" s="356">
        <v>1</v>
      </c>
      <c r="G288" s="355" t="s">
        <v>118</v>
      </c>
      <c r="H288" s="333">
        <v>255</v>
      </c>
      <c r="I288" s="361">
        <v>0</v>
      </c>
      <c r="J288" s="361">
        <v>0</v>
      </c>
      <c r="K288" s="361">
        <v>0</v>
      </c>
      <c r="L288" s="361">
        <v>0</v>
      </c>
      <c r="M288"/>
    </row>
    <row r="289" spans="1:13" ht="25.5" hidden="1" customHeight="1">
      <c r="A289" s="348">
        <v>3</v>
      </c>
      <c r="B289" s="354">
        <v>2</v>
      </c>
      <c r="C289" s="354">
        <v>2</v>
      </c>
      <c r="D289" s="354">
        <v>3</v>
      </c>
      <c r="E289" s="354">
        <v>1</v>
      </c>
      <c r="F289" s="356">
        <v>2</v>
      </c>
      <c r="G289" s="355" t="s">
        <v>117</v>
      </c>
      <c r="H289" s="333">
        <v>256</v>
      </c>
      <c r="I289" s="361">
        <v>0</v>
      </c>
      <c r="J289" s="361">
        <v>0</v>
      </c>
      <c r="K289" s="361">
        <v>0</v>
      </c>
      <c r="L289" s="361">
        <v>0</v>
      </c>
      <c r="M289"/>
    </row>
    <row r="290" spans="1:13" ht="27" hidden="1" customHeight="1">
      <c r="A290" s="353">
        <v>3</v>
      </c>
      <c r="B290" s="354">
        <v>2</v>
      </c>
      <c r="C290" s="354">
        <v>2</v>
      </c>
      <c r="D290" s="354">
        <v>4</v>
      </c>
      <c r="E290" s="354"/>
      <c r="F290" s="356"/>
      <c r="G290" s="355" t="s">
        <v>116</v>
      </c>
      <c r="H290" s="333">
        <v>257</v>
      </c>
      <c r="I290" s="342">
        <f>I291</f>
        <v>0</v>
      </c>
      <c r="J290" s="384">
        <f>J291</f>
        <v>0</v>
      </c>
      <c r="K290" s="343">
        <f>K291</f>
        <v>0</v>
      </c>
      <c r="L290" s="343">
        <f>L291</f>
        <v>0</v>
      </c>
      <c r="M290"/>
    </row>
    <row r="291" spans="1:13" ht="12.75" hidden="1" customHeight="1">
      <c r="A291" s="353">
        <v>3</v>
      </c>
      <c r="B291" s="354">
        <v>2</v>
      </c>
      <c r="C291" s="354">
        <v>2</v>
      </c>
      <c r="D291" s="354">
        <v>4</v>
      </c>
      <c r="E291" s="354">
        <v>1</v>
      </c>
      <c r="F291" s="356"/>
      <c r="G291" s="355" t="s">
        <v>116</v>
      </c>
      <c r="H291" s="333">
        <v>258</v>
      </c>
      <c r="I291" s="342">
        <f>SUM(I292:I293)</f>
        <v>0</v>
      </c>
      <c r="J291" s="384">
        <f>SUM(J292:J293)</f>
        <v>0</v>
      </c>
      <c r="K291" s="343">
        <f>SUM(K292:K293)</f>
        <v>0</v>
      </c>
      <c r="L291" s="343">
        <f>SUM(L292:L293)</f>
        <v>0</v>
      </c>
    </row>
    <row r="292" spans="1:13" ht="30.75" hidden="1" customHeight="1">
      <c r="A292" s="353">
        <v>3</v>
      </c>
      <c r="B292" s="354">
        <v>2</v>
      </c>
      <c r="C292" s="354">
        <v>2</v>
      </c>
      <c r="D292" s="354">
        <v>4</v>
      </c>
      <c r="E292" s="354">
        <v>1</v>
      </c>
      <c r="F292" s="356">
        <v>1</v>
      </c>
      <c r="G292" s="355" t="s">
        <v>115</v>
      </c>
      <c r="H292" s="333">
        <v>259</v>
      </c>
      <c r="I292" s="361">
        <v>0</v>
      </c>
      <c r="J292" s="361">
        <v>0</v>
      </c>
      <c r="K292" s="361">
        <v>0</v>
      </c>
      <c r="L292" s="361">
        <v>0</v>
      </c>
      <c r="M292"/>
    </row>
    <row r="293" spans="1:13" ht="27.75" hidden="1" customHeight="1">
      <c r="A293" s="348">
        <v>3</v>
      </c>
      <c r="B293" s="346">
        <v>2</v>
      </c>
      <c r="C293" s="346">
        <v>2</v>
      </c>
      <c r="D293" s="346">
        <v>4</v>
      </c>
      <c r="E293" s="346">
        <v>1</v>
      </c>
      <c r="F293" s="349">
        <v>2</v>
      </c>
      <c r="G293" s="357" t="s">
        <v>114</v>
      </c>
      <c r="H293" s="333">
        <v>260</v>
      </c>
      <c r="I293" s="361">
        <v>0</v>
      </c>
      <c r="J293" s="361">
        <v>0</v>
      </c>
      <c r="K293" s="361">
        <v>0</v>
      </c>
      <c r="L293" s="361">
        <v>0</v>
      </c>
      <c r="M293"/>
    </row>
    <row r="294" spans="1:13" ht="28.5" hidden="1" customHeight="1">
      <c r="A294" s="353">
        <v>3</v>
      </c>
      <c r="B294" s="354">
        <v>2</v>
      </c>
      <c r="C294" s="354">
        <v>2</v>
      </c>
      <c r="D294" s="354">
        <v>5</v>
      </c>
      <c r="E294" s="354"/>
      <c r="F294" s="356"/>
      <c r="G294" s="355" t="s">
        <v>113</v>
      </c>
      <c r="H294" s="333">
        <v>261</v>
      </c>
      <c r="I294" s="342">
        <f t="shared" ref="I294:L295" si="26">I295</f>
        <v>0</v>
      </c>
      <c r="J294" s="384">
        <f t="shared" si="26"/>
        <v>0</v>
      </c>
      <c r="K294" s="343">
        <f t="shared" si="26"/>
        <v>0</v>
      </c>
      <c r="L294" s="343">
        <f t="shared" si="26"/>
        <v>0</v>
      </c>
      <c r="M294"/>
    </row>
    <row r="295" spans="1:13" ht="26.25" hidden="1" customHeight="1">
      <c r="A295" s="353">
        <v>3</v>
      </c>
      <c r="B295" s="354">
        <v>2</v>
      </c>
      <c r="C295" s="354">
        <v>2</v>
      </c>
      <c r="D295" s="354">
        <v>5</v>
      </c>
      <c r="E295" s="354">
        <v>1</v>
      </c>
      <c r="F295" s="356"/>
      <c r="G295" s="355" t="s">
        <v>113</v>
      </c>
      <c r="H295" s="333">
        <v>262</v>
      </c>
      <c r="I295" s="342">
        <f t="shared" si="26"/>
        <v>0</v>
      </c>
      <c r="J295" s="384">
        <f t="shared" si="26"/>
        <v>0</v>
      </c>
      <c r="K295" s="343">
        <f t="shared" si="26"/>
        <v>0</v>
      </c>
      <c r="L295" s="343">
        <f t="shared" si="26"/>
        <v>0</v>
      </c>
      <c r="M295"/>
    </row>
    <row r="296" spans="1:13" ht="26.25" hidden="1" customHeight="1">
      <c r="A296" s="353">
        <v>3</v>
      </c>
      <c r="B296" s="354">
        <v>2</v>
      </c>
      <c r="C296" s="354">
        <v>2</v>
      </c>
      <c r="D296" s="354">
        <v>5</v>
      </c>
      <c r="E296" s="354">
        <v>1</v>
      </c>
      <c r="F296" s="356">
        <v>1</v>
      </c>
      <c r="G296" s="355" t="s">
        <v>113</v>
      </c>
      <c r="H296" s="333">
        <v>263</v>
      </c>
      <c r="I296" s="361">
        <v>0</v>
      </c>
      <c r="J296" s="361">
        <v>0</v>
      </c>
      <c r="K296" s="361">
        <v>0</v>
      </c>
      <c r="L296" s="361">
        <v>0</v>
      </c>
      <c r="M296"/>
    </row>
    <row r="297" spans="1:13" ht="26.25" hidden="1" customHeight="1">
      <c r="A297" s="353">
        <v>3</v>
      </c>
      <c r="B297" s="354">
        <v>2</v>
      </c>
      <c r="C297" s="354">
        <v>2</v>
      </c>
      <c r="D297" s="354">
        <v>6</v>
      </c>
      <c r="E297" s="354"/>
      <c r="F297" s="356"/>
      <c r="G297" s="355" t="s">
        <v>85</v>
      </c>
      <c r="H297" s="333">
        <v>264</v>
      </c>
      <c r="I297" s="342">
        <f t="shared" ref="I297:L298" si="27">I298</f>
        <v>0</v>
      </c>
      <c r="J297" s="418">
        <f t="shared" si="27"/>
        <v>0</v>
      </c>
      <c r="K297" s="343">
        <f t="shared" si="27"/>
        <v>0</v>
      </c>
      <c r="L297" s="343">
        <f t="shared" si="27"/>
        <v>0</v>
      </c>
      <c r="M297"/>
    </row>
    <row r="298" spans="1:13" ht="30" hidden="1" customHeight="1">
      <c r="A298" s="353">
        <v>3</v>
      </c>
      <c r="B298" s="354">
        <v>2</v>
      </c>
      <c r="C298" s="354">
        <v>2</v>
      </c>
      <c r="D298" s="354">
        <v>6</v>
      </c>
      <c r="E298" s="354">
        <v>1</v>
      </c>
      <c r="F298" s="356"/>
      <c r="G298" s="355" t="s">
        <v>85</v>
      </c>
      <c r="H298" s="333">
        <v>265</v>
      </c>
      <c r="I298" s="342">
        <f t="shared" si="27"/>
        <v>0</v>
      </c>
      <c r="J298" s="418">
        <f t="shared" si="27"/>
        <v>0</v>
      </c>
      <c r="K298" s="343">
        <f t="shared" si="27"/>
        <v>0</v>
      </c>
      <c r="L298" s="343">
        <f t="shared" si="27"/>
        <v>0</v>
      </c>
      <c r="M298"/>
    </row>
    <row r="299" spans="1:13" ht="24.75" hidden="1" customHeight="1">
      <c r="A299" s="353">
        <v>3</v>
      </c>
      <c r="B299" s="376">
        <v>2</v>
      </c>
      <c r="C299" s="376">
        <v>2</v>
      </c>
      <c r="D299" s="354">
        <v>6</v>
      </c>
      <c r="E299" s="376">
        <v>1</v>
      </c>
      <c r="F299" s="377">
        <v>1</v>
      </c>
      <c r="G299" s="378" t="s">
        <v>85</v>
      </c>
      <c r="H299" s="333">
        <v>266</v>
      </c>
      <c r="I299" s="361">
        <v>0</v>
      </c>
      <c r="J299" s="361">
        <v>0</v>
      </c>
      <c r="K299" s="361">
        <v>0</v>
      </c>
      <c r="L299" s="361">
        <v>0</v>
      </c>
      <c r="M299"/>
    </row>
    <row r="300" spans="1:13" ht="29.25" hidden="1" customHeight="1">
      <c r="A300" s="357">
        <v>3</v>
      </c>
      <c r="B300" s="353">
        <v>2</v>
      </c>
      <c r="C300" s="354">
        <v>2</v>
      </c>
      <c r="D300" s="354">
        <v>7</v>
      </c>
      <c r="E300" s="354"/>
      <c r="F300" s="356"/>
      <c r="G300" s="355" t="s">
        <v>112</v>
      </c>
      <c r="H300" s="333">
        <v>267</v>
      </c>
      <c r="I300" s="342">
        <f>I301</f>
        <v>0</v>
      </c>
      <c r="J300" s="418">
        <f>J301</f>
        <v>0</v>
      </c>
      <c r="K300" s="343">
        <f>K301</f>
        <v>0</v>
      </c>
      <c r="L300" s="343">
        <f>L301</f>
        <v>0</v>
      </c>
      <c r="M300"/>
    </row>
    <row r="301" spans="1:13" ht="26.25" hidden="1" customHeight="1">
      <c r="A301" s="357">
        <v>3</v>
      </c>
      <c r="B301" s="353">
        <v>2</v>
      </c>
      <c r="C301" s="354">
        <v>2</v>
      </c>
      <c r="D301" s="354">
        <v>7</v>
      </c>
      <c r="E301" s="354">
        <v>1</v>
      </c>
      <c r="F301" s="356"/>
      <c r="G301" s="355" t="s">
        <v>112</v>
      </c>
      <c r="H301" s="333">
        <v>268</v>
      </c>
      <c r="I301" s="342">
        <f>I302+I303</f>
        <v>0</v>
      </c>
      <c r="J301" s="342">
        <f>J302+J303</f>
        <v>0</v>
      </c>
      <c r="K301" s="342">
        <f>K302+K303</f>
        <v>0</v>
      </c>
      <c r="L301" s="342">
        <f>L302+L303</f>
        <v>0</v>
      </c>
      <c r="M301"/>
    </row>
    <row r="302" spans="1:13" ht="27.75" hidden="1" customHeight="1">
      <c r="A302" s="357">
        <v>3</v>
      </c>
      <c r="B302" s="353">
        <v>2</v>
      </c>
      <c r="C302" s="353">
        <v>2</v>
      </c>
      <c r="D302" s="354">
        <v>7</v>
      </c>
      <c r="E302" s="354">
        <v>1</v>
      </c>
      <c r="F302" s="356">
        <v>1</v>
      </c>
      <c r="G302" s="355" t="s">
        <v>111</v>
      </c>
      <c r="H302" s="333">
        <v>269</v>
      </c>
      <c r="I302" s="361">
        <v>0</v>
      </c>
      <c r="J302" s="361">
        <v>0</v>
      </c>
      <c r="K302" s="361">
        <v>0</v>
      </c>
      <c r="L302" s="361">
        <v>0</v>
      </c>
      <c r="M302"/>
    </row>
    <row r="303" spans="1:13" ht="25.5" hidden="1" customHeight="1">
      <c r="A303" s="357">
        <v>3</v>
      </c>
      <c r="B303" s="353">
        <v>2</v>
      </c>
      <c r="C303" s="353">
        <v>2</v>
      </c>
      <c r="D303" s="354">
        <v>7</v>
      </c>
      <c r="E303" s="354">
        <v>1</v>
      </c>
      <c r="F303" s="356">
        <v>2</v>
      </c>
      <c r="G303" s="355" t="s">
        <v>110</v>
      </c>
      <c r="H303" s="333">
        <v>270</v>
      </c>
      <c r="I303" s="361">
        <v>0</v>
      </c>
      <c r="J303" s="361">
        <v>0</v>
      </c>
      <c r="K303" s="361">
        <v>0</v>
      </c>
      <c r="L303" s="361">
        <v>0</v>
      </c>
      <c r="M303"/>
    </row>
    <row r="304" spans="1:13" ht="30" hidden="1" customHeight="1">
      <c r="A304" s="362">
        <v>3</v>
      </c>
      <c r="B304" s="362">
        <v>3</v>
      </c>
      <c r="C304" s="338"/>
      <c r="D304" s="339"/>
      <c r="E304" s="339"/>
      <c r="F304" s="341"/>
      <c r="G304" s="340" t="s">
        <v>109</v>
      </c>
      <c r="H304" s="333">
        <v>271</v>
      </c>
      <c r="I304" s="342">
        <f>SUM(I305+I337)</f>
        <v>0</v>
      </c>
      <c r="J304" s="418">
        <f>SUM(J305+J337)</f>
        <v>0</v>
      </c>
      <c r="K304" s="343">
        <f>SUM(K305+K337)</f>
        <v>0</v>
      </c>
      <c r="L304" s="343">
        <f>SUM(L305+L337)</f>
        <v>0</v>
      </c>
      <c r="M304"/>
    </row>
    <row r="305" spans="1:13" ht="40.5" hidden="1" customHeight="1">
      <c r="A305" s="357">
        <v>3</v>
      </c>
      <c r="B305" s="357">
        <v>3</v>
      </c>
      <c r="C305" s="353">
        <v>1</v>
      </c>
      <c r="D305" s="354"/>
      <c r="E305" s="354"/>
      <c r="F305" s="356"/>
      <c r="G305" s="355" t="s">
        <v>108</v>
      </c>
      <c r="H305" s="333">
        <v>272</v>
      </c>
      <c r="I305" s="342">
        <f>SUM(I306+I315+I319+I323+I327+I330+I333)</f>
        <v>0</v>
      </c>
      <c r="J305" s="418">
        <f>SUM(J306+J315+J319+J323+J327+J330+J333)</f>
        <v>0</v>
      </c>
      <c r="K305" s="343">
        <f>SUM(K306+K315+K319+K323+K327+K330+K333)</f>
        <v>0</v>
      </c>
      <c r="L305" s="343">
        <f>SUM(L306+L315+L319+L323+L327+L330+L333)</f>
        <v>0</v>
      </c>
      <c r="M305"/>
    </row>
    <row r="306" spans="1:13" ht="29.25" hidden="1" customHeight="1">
      <c r="A306" s="357">
        <v>3</v>
      </c>
      <c r="B306" s="357">
        <v>3</v>
      </c>
      <c r="C306" s="353">
        <v>1</v>
      </c>
      <c r="D306" s="354">
        <v>1</v>
      </c>
      <c r="E306" s="354"/>
      <c r="F306" s="356"/>
      <c r="G306" s="355" t="s">
        <v>107</v>
      </c>
      <c r="H306" s="333">
        <v>273</v>
      </c>
      <c r="I306" s="342">
        <f>SUM(I307+I309+I312)</f>
        <v>0</v>
      </c>
      <c r="J306" s="342">
        <f>SUM(J307+J309+J312)</f>
        <v>0</v>
      </c>
      <c r="K306" s="342">
        <f>SUM(K307+K309+K312)</f>
        <v>0</v>
      </c>
      <c r="L306" s="342">
        <f>SUM(L307+L309+L312)</f>
        <v>0</v>
      </c>
      <c r="M306"/>
    </row>
    <row r="307" spans="1:13" ht="27" hidden="1" customHeight="1">
      <c r="A307" s="357">
        <v>3</v>
      </c>
      <c r="B307" s="357">
        <v>3</v>
      </c>
      <c r="C307" s="353">
        <v>1</v>
      </c>
      <c r="D307" s="354">
        <v>1</v>
      </c>
      <c r="E307" s="354">
        <v>1</v>
      </c>
      <c r="F307" s="356"/>
      <c r="G307" s="355" t="s">
        <v>102</v>
      </c>
      <c r="H307" s="333">
        <v>274</v>
      </c>
      <c r="I307" s="342">
        <f>SUM(I308:I308)</f>
        <v>0</v>
      </c>
      <c r="J307" s="418">
        <f>SUM(J308:J308)</f>
        <v>0</v>
      </c>
      <c r="K307" s="343">
        <f>SUM(K308:K308)</f>
        <v>0</v>
      </c>
      <c r="L307" s="343">
        <f>SUM(L308:L308)</f>
        <v>0</v>
      </c>
      <c r="M307"/>
    </row>
    <row r="308" spans="1:13" ht="28.5" hidden="1" customHeight="1">
      <c r="A308" s="357">
        <v>3</v>
      </c>
      <c r="B308" s="357">
        <v>3</v>
      </c>
      <c r="C308" s="353">
        <v>1</v>
      </c>
      <c r="D308" s="354">
        <v>1</v>
      </c>
      <c r="E308" s="354">
        <v>1</v>
      </c>
      <c r="F308" s="356">
        <v>1</v>
      </c>
      <c r="G308" s="355" t="s">
        <v>102</v>
      </c>
      <c r="H308" s="333">
        <v>275</v>
      </c>
      <c r="I308" s="361">
        <v>0</v>
      </c>
      <c r="J308" s="361">
        <v>0</v>
      </c>
      <c r="K308" s="361">
        <v>0</v>
      </c>
      <c r="L308" s="361">
        <v>0</v>
      </c>
      <c r="M308"/>
    </row>
    <row r="309" spans="1:13" ht="31.5" hidden="1" customHeight="1">
      <c r="A309" s="357">
        <v>3</v>
      </c>
      <c r="B309" s="357">
        <v>3</v>
      </c>
      <c r="C309" s="353">
        <v>1</v>
      </c>
      <c r="D309" s="354">
        <v>1</v>
      </c>
      <c r="E309" s="354">
        <v>2</v>
      </c>
      <c r="F309" s="356"/>
      <c r="G309" s="355" t="s">
        <v>101</v>
      </c>
      <c r="H309" s="333">
        <v>276</v>
      </c>
      <c r="I309" s="342">
        <f>SUM(I310:I311)</f>
        <v>0</v>
      </c>
      <c r="J309" s="342">
        <f>SUM(J310:J311)</f>
        <v>0</v>
      </c>
      <c r="K309" s="342">
        <f>SUM(K310:K311)</f>
        <v>0</v>
      </c>
      <c r="L309" s="342">
        <f>SUM(L310:L311)</f>
        <v>0</v>
      </c>
      <c r="M309"/>
    </row>
    <row r="310" spans="1:13" ht="25.5" hidden="1" customHeight="1">
      <c r="A310" s="357">
        <v>3</v>
      </c>
      <c r="B310" s="357">
        <v>3</v>
      </c>
      <c r="C310" s="353">
        <v>1</v>
      </c>
      <c r="D310" s="354">
        <v>1</v>
      </c>
      <c r="E310" s="354">
        <v>2</v>
      </c>
      <c r="F310" s="356">
        <v>1</v>
      </c>
      <c r="G310" s="355" t="s">
        <v>100</v>
      </c>
      <c r="H310" s="333">
        <v>277</v>
      </c>
      <c r="I310" s="361">
        <v>0</v>
      </c>
      <c r="J310" s="361">
        <v>0</v>
      </c>
      <c r="K310" s="361">
        <v>0</v>
      </c>
      <c r="L310" s="361">
        <v>0</v>
      </c>
      <c r="M310"/>
    </row>
    <row r="311" spans="1:13" ht="29.25" hidden="1" customHeight="1">
      <c r="A311" s="357">
        <v>3</v>
      </c>
      <c r="B311" s="357">
        <v>3</v>
      </c>
      <c r="C311" s="353">
        <v>1</v>
      </c>
      <c r="D311" s="354">
        <v>1</v>
      </c>
      <c r="E311" s="354">
        <v>2</v>
      </c>
      <c r="F311" s="356">
        <v>2</v>
      </c>
      <c r="G311" s="355" t="s">
        <v>99</v>
      </c>
      <c r="H311" s="333">
        <v>278</v>
      </c>
      <c r="I311" s="361">
        <v>0</v>
      </c>
      <c r="J311" s="361">
        <v>0</v>
      </c>
      <c r="K311" s="361">
        <v>0</v>
      </c>
      <c r="L311" s="361">
        <v>0</v>
      </c>
      <c r="M311"/>
    </row>
    <row r="312" spans="1:13" ht="28.5" hidden="1" customHeight="1">
      <c r="A312" s="357">
        <v>3</v>
      </c>
      <c r="B312" s="357">
        <v>3</v>
      </c>
      <c r="C312" s="353">
        <v>1</v>
      </c>
      <c r="D312" s="354">
        <v>1</v>
      </c>
      <c r="E312" s="354">
        <v>3</v>
      </c>
      <c r="F312" s="356"/>
      <c r="G312" s="355" t="s">
        <v>98</v>
      </c>
      <c r="H312" s="333">
        <v>279</v>
      </c>
      <c r="I312" s="342">
        <f>SUM(I313:I314)</f>
        <v>0</v>
      </c>
      <c r="J312" s="342">
        <f>SUM(J313:J314)</f>
        <v>0</v>
      </c>
      <c r="K312" s="342">
        <f>SUM(K313:K314)</f>
        <v>0</v>
      </c>
      <c r="L312" s="342">
        <f>SUM(L313:L314)</f>
        <v>0</v>
      </c>
      <c r="M312"/>
    </row>
    <row r="313" spans="1:13" ht="24.75" hidden="1" customHeight="1">
      <c r="A313" s="357">
        <v>3</v>
      </c>
      <c r="B313" s="357">
        <v>3</v>
      </c>
      <c r="C313" s="353">
        <v>1</v>
      </c>
      <c r="D313" s="354">
        <v>1</v>
      </c>
      <c r="E313" s="354">
        <v>3</v>
      </c>
      <c r="F313" s="356">
        <v>1</v>
      </c>
      <c r="G313" s="355" t="s">
        <v>97</v>
      </c>
      <c r="H313" s="333">
        <v>280</v>
      </c>
      <c r="I313" s="361">
        <v>0</v>
      </c>
      <c r="J313" s="361">
        <v>0</v>
      </c>
      <c r="K313" s="361">
        <v>0</v>
      </c>
      <c r="L313" s="361">
        <v>0</v>
      </c>
      <c r="M313"/>
    </row>
    <row r="314" spans="1:13" ht="22.5" hidden="1" customHeight="1">
      <c r="A314" s="357">
        <v>3</v>
      </c>
      <c r="B314" s="357">
        <v>3</v>
      </c>
      <c r="C314" s="353">
        <v>1</v>
      </c>
      <c r="D314" s="354">
        <v>1</v>
      </c>
      <c r="E314" s="354">
        <v>3</v>
      </c>
      <c r="F314" s="356">
        <v>2</v>
      </c>
      <c r="G314" s="355" t="s">
        <v>96</v>
      </c>
      <c r="H314" s="333">
        <v>281</v>
      </c>
      <c r="I314" s="361">
        <v>0</v>
      </c>
      <c r="J314" s="361">
        <v>0</v>
      </c>
      <c r="K314" s="361">
        <v>0</v>
      </c>
      <c r="L314" s="361">
        <v>0</v>
      </c>
      <c r="M314"/>
    </row>
    <row r="315" spans="1:13" ht="12.75" hidden="1" customHeight="1">
      <c r="A315" s="374">
        <v>3</v>
      </c>
      <c r="B315" s="348">
        <v>3</v>
      </c>
      <c r="C315" s="353">
        <v>1</v>
      </c>
      <c r="D315" s="354">
        <v>2</v>
      </c>
      <c r="E315" s="354"/>
      <c r="F315" s="356"/>
      <c r="G315" s="355" t="s">
        <v>95</v>
      </c>
      <c r="H315" s="333">
        <v>282</v>
      </c>
      <c r="I315" s="342">
        <f>I316</f>
        <v>0</v>
      </c>
      <c r="J315" s="418">
        <f>J316</f>
        <v>0</v>
      </c>
      <c r="K315" s="343">
        <f>K316</f>
        <v>0</v>
      </c>
      <c r="L315" s="343">
        <f>L316</f>
        <v>0</v>
      </c>
    </row>
    <row r="316" spans="1:13" ht="26.25" hidden="1" customHeight="1">
      <c r="A316" s="374">
        <v>3</v>
      </c>
      <c r="B316" s="374">
        <v>3</v>
      </c>
      <c r="C316" s="348">
        <v>1</v>
      </c>
      <c r="D316" s="346">
        <v>2</v>
      </c>
      <c r="E316" s="346">
        <v>1</v>
      </c>
      <c r="F316" s="349"/>
      <c r="G316" s="355" t="s">
        <v>95</v>
      </c>
      <c r="H316" s="333">
        <v>283</v>
      </c>
      <c r="I316" s="364">
        <f>SUM(I317:I318)</f>
        <v>0</v>
      </c>
      <c r="J316" s="419">
        <f>SUM(J317:J318)</f>
        <v>0</v>
      </c>
      <c r="K316" s="365">
        <f>SUM(K317:K318)</f>
        <v>0</v>
      </c>
      <c r="L316" s="365">
        <f>SUM(L317:L318)</f>
        <v>0</v>
      </c>
      <c r="M316"/>
    </row>
    <row r="317" spans="1:13" ht="25.5" hidden="1" customHeight="1">
      <c r="A317" s="357">
        <v>3</v>
      </c>
      <c r="B317" s="357">
        <v>3</v>
      </c>
      <c r="C317" s="353">
        <v>1</v>
      </c>
      <c r="D317" s="354">
        <v>2</v>
      </c>
      <c r="E317" s="354">
        <v>1</v>
      </c>
      <c r="F317" s="356">
        <v>1</v>
      </c>
      <c r="G317" s="355" t="s">
        <v>94</v>
      </c>
      <c r="H317" s="333">
        <v>284</v>
      </c>
      <c r="I317" s="361">
        <v>0</v>
      </c>
      <c r="J317" s="361">
        <v>0</v>
      </c>
      <c r="K317" s="361">
        <v>0</v>
      </c>
      <c r="L317" s="361">
        <v>0</v>
      </c>
      <c r="M317"/>
    </row>
    <row r="318" spans="1:13" ht="24" hidden="1" customHeight="1">
      <c r="A318" s="366">
        <v>3</v>
      </c>
      <c r="B318" s="402">
        <v>3</v>
      </c>
      <c r="C318" s="375">
        <v>1</v>
      </c>
      <c r="D318" s="376">
        <v>2</v>
      </c>
      <c r="E318" s="376">
        <v>1</v>
      </c>
      <c r="F318" s="377">
        <v>2</v>
      </c>
      <c r="G318" s="378" t="s">
        <v>93</v>
      </c>
      <c r="H318" s="333">
        <v>285</v>
      </c>
      <c r="I318" s="361">
        <v>0</v>
      </c>
      <c r="J318" s="361">
        <v>0</v>
      </c>
      <c r="K318" s="361">
        <v>0</v>
      </c>
      <c r="L318" s="361">
        <v>0</v>
      </c>
      <c r="M318"/>
    </row>
    <row r="319" spans="1:13" ht="27.75" hidden="1" customHeight="1">
      <c r="A319" s="353">
        <v>3</v>
      </c>
      <c r="B319" s="355">
        <v>3</v>
      </c>
      <c r="C319" s="353">
        <v>1</v>
      </c>
      <c r="D319" s="354">
        <v>3</v>
      </c>
      <c r="E319" s="354"/>
      <c r="F319" s="356"/>
      <c r="G319" s="355" t="s">
        <v>92</v>
      </c>
      <c r="H319" s="333">
        <v>286</v>
      </c>
      <c r="I319" s="342">
        <f>I320</f>
        <v>0</v>
      </c>
      <c r="J319" s="418">
        <f>J320</f>
        <v>0</v>
      </c>
      <c r="K319" s="343">
        <f>K320</f>
        <v>0</v>
      </c>
      <c r="L319" s="343">
        <f>L320</f>
        <v>0</v>
      </c>
      <c r="M319"/>
    </row>
    <row r="320" spans="1:13" ht="24" hidden="1" customHeight="1">
      <c r="A320" s="353">
        <v>3</v>
      </c>
      <c r="B320" s="378">
        <v>3</v>
      </c>
      <c r="C320" s="375">
        <v>1</v>
      </c>
      <c r="D320" s="376">
        <v>3</v>
      </c>
      <c r="E320" s="376">
        <v>1</v>
      </c>
      <c r="F320" s="377"/>
      <c r="G320" s="355" t="s">
        <v>92</v>
      </c>
      <c r="H320" s="333">
        <v>287</v>
      </c>
      <c r="I320" s="343">
        <f>I321+I322</f>
        <v>0</v>
      </c>
      <c r="J320" s="343">
        <f>J321+J322</f>
        <v>0</v>
      </c>
      <c r="K320" s="343">
        <f>K321+K322</f>
        <v>0</v>
      </c>
      <c r="L320" s="343">
        <f>L321+L322</f>
        <v>0</v>
      </c>
      <c r="M320"/>
    </row>
    <row r="321" spans="1:13" ht="27" hidden="1" customHeight="1">
      <c r="A321" s="353">
        <v>3</v>
      </c>
      <c r="B321" s="355">
        <v>3</v>
      </c>
      <c r="C321" s="353">
        <v>1</v>
      </c>
      <c r="D321" s="354">
        <v>3</v>
      </c>
      <c r="E321" s="354">
        <v>1</v>
      </c>
      <c r="F321" s="356">
        <v>1</v>
      </c>
      <c r="G321" s="355" t="s">
        <v>91</v>
      </c>
      <c r="H321" s="333">
        <v>288</v>
      </c>
      <c r="I321" s="407">
        <v>0</v>
      </c>
      <c r="J321" s="407">
        <v>0</v>
      </c>
      <c r="K321" s="407">
        <v>0</v>
      </c>
      <c r="L321" s="406">
        <v>0</v>
      </c>
      <c r="M321"/>
    </row>
    <row r="322" spans="1:13" ht="26.25" hidden="1" customHeight="1">
      <c r="A322" s="353">
        <v>3</v>
      </c>
      <c r="B322" s="355">
        <v>3</v>
      </c>
      <c r="C322" s="353">
        <v>1</v>
      </c>
      <c r="D322" s="354">
        <v>3</v>
      </c>
      <c r="E322" s="354">
        <v>1</v>
      </c>
      <c r="F322" s="356">
        <v>2</v>
      </c>
      <c r="G322" s="355" t="s">
        <v>90</v>
      </c>
      <c r="H322" s="333">
        <v>289</v>
      </c>
      <c r="I322" s="361">
        <v>0</v>
      </c>
      <c r="J322" s="361">
        <v>0</v>
      </c>
      <c r="K322" s="361">
        <v>0</v>
      </c>
      <c r="L322" s="361">
        <v>0</v>
      </c>
      <c r="M322"/>
    </row>
    <row r="323" spans="1:13" ht="12.75" hidden="1" customHeight="1">
      <c r="A323" s="353">
        <v>3</v>
      </c>
      <c r="B323" s="355">
        <v>3</v>
      </c>
      <c r="C323" s="353">
        <v>1</v>
      </c>
      <c r="D323" s="354">
        <v>4</v>
      </c>
      <c r="E323" s="354"/>
      <c r="F323" s="356"/>
      <c r="G323" s="355" t="s">
        <v>89</v>
      </c>
      <c r="H323" s="333">
        <v>290</v>
      </c>
      <c r="I323" s="342">
        <f>I324</f>
        <v>0</v>
      </c>
      <c r="J323" s="418">
        <f>J324</f>
        <v>0</v>
      </c>
      <c r="K323" s="343">
        <f>K324</f>
        <v>0</v>
      </c>
      <c r="L323" s="343">
        <f>L324</f>
        <v>0</v>
      </c>
    </row>
    <row r="324" spans="1:13" ht="31.5" hidden="1" customHeight="1">
      <c r="A324" s="357">
        <v>3</v>
      </c>
      <c r="B324" s="353">
        <v>3</v>
      </c>
      <c r="C324" s="354">
        <v>1</v>
      </c>
      <c r="D324" s="354">
        <v>4</v>
      </c>
      <c r="E324" s="354">
        <v>1</v>
      </c>
      <c r="F324" s="356"/>
      <c r="G324" s="355" t="s">
        <v>89</v>
      </c>
      <c r="H324" s="333">
        <v>291</v>
      </c>
      <c r="I324" s="342">
        <f>SUM(I325:I326)</f>
        <v>0</v>
      </c>
      <c r="J324" s="342">
        <f>SUM(J325:J326)</f>
        <v>0</v>
      </c>
      <c r="K324" s="342">
        <f>SUM(K325:K326)</f>
        <v>0</v>
      </c>
      <c r="L324" s="342">
        <f>SUM(L325:L326)</f>
        <v>0</v>
      </c>
      <c r="M324"/>
    </row>
    <row r="325" spans="1:13" ht="12.75" hidden="1" customHeight="1">
      <c r="A325" s="357">
        <v>3</v>
      </c>
      <c r="B325" s="353">
        <v>3</v>
      </c>
      <c r="C325" s="354">
        <v>1</v>
      </c>
      <c r="D325" s="354">
        <v>4</v>
      </c>
      <c r="E325" s="354">
        <v>1</v>
      </c>
      <c r="F325" s="356">
        <v>1</v>
      </c>
      <c r="G325" s="355" t="s">
        <v>88</v>
      </c>
      <c r="H325" s="333">
        <v>292</v>
      </c>
      <c r="I325" s="360">
        <v>0</v>
      </c>
      <c r="J325" s="361">
        <v>0</v>
      </c>
      <c r="K325" s="361">
        <v>0</v>
      </c>
      <c r="L325" s="360">
        <v>0</v>
      </c>
    </row>
    <row r="326" spans="1:13" ht="30.75" hidden="1" customHeight="1">
      <c r="A326" s="353">
        <v>3</v>
      </c>
      <c r="B326" s="354">
        <v>3</v>
      </c>
      <c r="C326" s="354">
        <v>1</v>
      </c>
      <c r="D326" s="354">
        <v>4</v>
      </c>
      <c r="E326" s="354">
        <v>1</v>
      </c>
      <c r="F326" s="356">
        <v>2</v>
      </c>
      <c r="G326" s="355" t="s">
        <v>106</v>
      </c>
      <c r="H326" s="333">
        <v>293</v>
      </c>
      <c r="I326" s="361">
        <v>0</v>
      </c>
      <c r="J326" s="407">
        <v>0</v>
      </c>
      <c r="K326" s="407">
        <v>0</v>
      </c>
      <c r="L326" s="406">
        <v>0</v>
      </c>
      <c r="M326"/>
    </row>
    <row r="327" spans="1:13" ht="26.25" hidden="1" customHeight="1">
      <c r="A327" s="353">
        <v>3</v>
      </c>
      <c r="B327" s="354">
        <v>3</v>
      </c>
      <c r="C327" s="354">
        <v>1</v>
      </c>
      <c r="D327" s="354">
        <v>5</v>
      </c>
      <c r="E327" s="354"/>
      <c r="F327" s="356"/>
      <c r="G327" s="355" t="s">
        <v>86</v>
      </c>
      <c r="H327" s="333">
        <v>294</v>
      </c>
      <c r="I327" s="365">
        <f t="shared" ref="I327:L328" si="28">I328</f>
        <v>0</v>
      </c>
      <c r="J327" s="418">
        <f t="shared" si="28"/>
        <v>0</v>
      </c>
      <c r="K327" s="343">
        <f t="shared" si="28"/>
        <v>0</v>
      </c>
      <c r="L327" s="343">
        <f t="shared" si="28"/>
        <v>0</v>
      </c>
      <c r="M327"/>
    </row>
    <row r="328" spans="1:13" ht="30" hidden="1" customHeight="1">
      <c r="A328" s="348">
        <v>3</v>
      </c>
      <c r="B328" s="376">
        <v>3</v>
      </c>
      <c r="C328" s="376">
        <v>1</v>
      </c>
      <c r="D328" s="376">
        <v>5</v>
      </c>
      <c r="E328" s="376">
        <v>1</v>
      </c>
      <c r="F328" s="377"/>
      <c r="G328" s="355" t="s">
        <v>86</v>
      </c>
      <c r="H328" s="333">
        <v>295</v>
      </c>
      <c r="I328" s="343">
        <f t="shared" si="28"/>
        <v>0</v>
      </c>
      <c r="J328" s="419">
        <f t="shared" si="28"/>
        <v>0</v>
      </c>
      <c r="K328" s="365">
        <f t="shared" si="28"/>
        <v>0</v>
      </c>
      <c r="L328" s="365">
        <f t="shared" si="28"/>
        <v>0</v>
      </c>
      <c r="M328"/>
    </row>
    <row r="329" spans="1:13" ht="30" hidden="1" customHeight="1">
      <c r="A329" s="353">
        <v>3</v>
      </c>
      <c r="B329" s="354">
        <v>3</v>
      </c>
      <c r="C329" s="354">
        <v>1</v>
      </c>
      <c r="D329" s="354">
        <v>5</v>
      </c>
      <c r="E329" s="354">
        <v>1</v>
      </c>
      <c r="F329" s="356">
        <v>1</v>
      </c>
      <c r="G329" s="355" t="s">
        <v>105</v>
      </c>
      <c r="H329" s="333">
        <v>296</v>
      </c>
      <c r="I329" s="361">
        <v>0</v>
      </c>
      <c r="J329" s="407">
        <v>0</v>
      </c>
      <c r="K329" s="407">
        <v>0</v>
      </c>
      <c r="L329" s="406">
        <v>0</v>
      </c>
      <c r="M329"/>
    </row>
    <row r="330" spans="1:13" ht="30" hidden="1" customHeight="1">
      <c r="A330" s="353">
        <v>3</v>
      </c>
      <c r="B330" s="354">
        <v>3</v>
      </c>
      <c r="C330" s="354">
        <v>1</v>
      </c>
      <c r="D330" s="354">
        <v>6</v>
      </c>
      <c r="E330" s="354"/>
      <c r="F330" s="356"/>
      <c r="G330" s="355" t="s">
        <v>85</v>
      </c>
      <c r="H330" s="333">
        <v>297</v>
      </c>
      <c r="I330" s="343">
        <f t="shared" ref="I330:L331" si="29">I331</f>
        <v>0</v>
      </c>
      <c r="J330" s="418">
        <f t="shared" si="29"/>
        <v>0</v>
      </c>
      <c r="K330" s="343">
        <f t="shared" si="29"/>
        <v>0</v>
      </c>
      <c r="L330" s="343">
        <f t="shared" si="29"/>
        <v>0</v>
      </c>
      <c r="M330"/>
    </row>
    <row r="331" spans="1:13" ht="30" hidden="1" customHeight="1">
      <c r="A331" s="353">
        <v>3</v>
      </c>
      <c r="B331" s="354">
        <v>3</v>
      </c>
      <c r="C331" s="354">
        <v>1</v>
      </c>
      <c r="D331" s="354">
        <v>6</v>
      </c>
      <c r="E331" s="354">
        <v>1</v>
      </c>
      <c r="F331" s="356"/>
      <c r="G331" s="355" t="s">
        <v>85</v>
      </c>
      <c r="H331" s="333">
        <v>298</v>
      </c>
      <c r="I331" s="342">
        <f t="shared" si="29"/>
        <v>0</v>
      </c>
      <c r="J331" s="418">
        <f t="shared" si="29"/>
        <v>0</v>
      </c>
      <c r="K331" s="343">
        <f t="shared" si="29"/>
        <v>0</v>
      </c>
      <c r="L331" s="343">
        <f t="shared" si="29"/>
        <v>0</v>
      </c>
      <c r="M331"/>
    </row>
    <row r="332" spans="1:13" ht="25.5" hidden="1" customHeight="1">
      <c r="A332" s="353">
        <v>3</v>
      </c>
      <c r="B332" s="354">
        <v>3</v>
      </c>
      <c r="C332" s="354">
        <v>1</v>
      </c>
      <c r="D332" s="354">
        <v>6</v>
      </c>
      <c r="E332" s="354">
        <v>1</v>
      </c>
      <c r="F332" s="356">
        <v>1</v>
      </c>
      <c r="G332" s="355" t="s">
        <v>85</v>
      </c>
      <c r="H332" s="333">
        <v>299</v>
      </c>
      <c r="I332" s="407">
        <v>0</v>
      </c>
      <c r="J332" s="407">
        <v>0</v>
      </c>
      <c r="K332" s="407">
        <v>0</v>
      </c>
      <c r="L332" s="406">
        <v>0</v>
      </c>
      <c r="M332"/>
    </row>
    <row r="333" spans="1:13" ht="22.5" hidden="1" customHeight="1">
      <c r="A333" s="353">
        <v>3</v>
      </c>
      <c r="B333" s="354">
        <v>3</v>
      </c>
      <c r="C333" s="354">
        <v>1</v>
      </c>
      <c r="D333" s="354">
        <v>7</v>
      </c>
      <c r="E333" s="354"/>
      <c r="F333" s="356"/>
      <c r="G333" s="355" t="s">
        <v>84</v>
      </c>
      <c r="H333" s="333">
        <v>300</v>
      </c>
      <c r="I333" s="342">
        <f>I334</f>
        <v>0</v>
      </c>
      <c r="J333" s="418">
        <f>J334</f>
        <v>0</v>
      </c>
      <c r="K333" s="343">
        <f>K334</f>
        <v>0</v>
      </c>
      <c r="L333" s="343">
        <f>L334</f>
        <v>0</v>
      </c>
      <c r="M333"/>
    </row>
    <row r="334" spans="1:13" ht="25.5" hidden="1" customHeight="1">
      <c r="A334" s="353">
        <v>3</v>
      </c>
      <c r="B334" s="354">
        <v>3</v>
      </c>
      <c r="C334" s="354">
        <v>1</v>
      </c>
      <c r="D334" s="354">
        <v>7</v>
      </c>
      <c r="E334" s="354">
        <v>1</v>
      </c>
      <c r="F334" s="356"/>
      <c r="G334" s="355" t="s">
        <v>84</v>
      </c>
      <c r="H334" s="333">
        <v>301</v>
      </c>
      <c r="I334" s="342">
        <f>I335+I336</f>
        <v>0</v>
      </c>
      <c r="J334" s="342">
        <f>J335+J336</f>
        <v>0</v>
      </c>
      <c r="K334" s="342">
        <f>K335+K336</f>
        <v>0</v>
      </c>
      <c r="L334" s="342">
        <f>L335+L336</f>
        <v>0</v>
      </c>
      <c r="M334"/>
    </row>
    <row r="335" spans="1:13" ht="27" hidden="1" customHeight="1">
      <c r="A335" s="353">
        <v>3</v>
      </c>
      <c r="B335" s="354">
        <v>3</v>
      </c>
      <c r="C335" s="354">
        <v>1</v>
      </c>
      <c r="D335" s="354">
        <v>7</v>
      </c>
      <c r="E335" s="354">
        <v>1</v>
      </c>
      <c r="F335" s="356">
        <v>1</v>
      </c>
      <c r="G335" s="355" t="s">
        <v>83</v>
      </c>
      <c r="H335" s="333">
        <v>302</v>
      </c>
      <c r="I335" s="407">
        <v>0</v>
      </c>
      <c r="J335" s="407">
        <v>0</v>
      </c>
      <c r="K335" s="407">
        <v>0</v>
      </c>
      <c r="L335" s="406">
        <v>0</v>
      </c>
      <c r="M335"/>
    </row>
    <row r="336" spans="1:13" ht="27.75" hidden="1" customHeight="1">
      <c r="A336" s="353">
        <v>3</v>
      </c>
      <c r="B336" s="354">
        <v>3</v>
      </c>
      <c r="C336" s="354">
        <v>1</v>
      </c>
      <c r="D336" s="354">
        <v>7</v>
      </c>
      <c r="E336" s="354">
        <v>1</v>
      </c>
      <c r="F336" s="356">
        <v>2</v>
      </c>
      <c r="G336" s="355" t="s">
        <v>82</v>
      </c>
      <c r="H336" s="333">
        <v>303</v>
      </c>
      <c r="I336" s="361">
        <v>0</v>
      </c>
      <c r="J336" s="361">
        <v>0</v>
      </c>
      <c r="K336" s="361">
        <v>0</v>
      </c>
      <c r="L336" s="361">
        <v>0</v>
      </c>
      <c r="M336"/>
    </row>
    <row r="337" spans="1:16" ht="38.25" hidden="1" customHeight="1">
      <c r="A337" s="353">
        <v>3</v>
      </c>
      <c r="B337" s="354">
        <v>3</v>
      </c>
      <c r="C337" s="354">
        <v>2</v>
      </c>
      <c r="D337" s="354"/>
      <c r="E337" s="354"/>
      <c r="F337" s="356"/>
      <c r="G337" s="355" t="s">
        <v>104</v>
      </c>
      <c r="H337" s="333">
        <v>304</v>
      </c>
      <c r="I337" s="342">
        <f>SUM(I338+I347+I351+I355+I359+I362+I365)</f>
        <v>0</v>
      </c>
      <c r="J337" s="418">
        <f>SUM(J338+J347+J351+J355+J359+J362+J365)</f>
        <v>0</v>
      </c>
      <c r="K337" s="343">
        <f>SUM(K338+K347+K351+K355+K359+K362+K365)</f>
        <v>0</v>
      </c>
      <c r="L337" s="343">
        <f>SUM(L338+L347+L351+L355+L359+L362+L365)</f>
        <v>0</v>
      </c>
      <c r="M337"/>
    </row>
    <row r="338" spans="1:16" ht="30" hidden="1" customHeight="1">
      <c r="A338" s="353">
        <v>3</v>
      </c>
      <c r="B338" s="354">
        <v>3</v>
      </c>
      <c r="C338" s="354">
        <v>2</v>
      </c>
      <c r="D338" s="354">
        <v>1</v>
      </c>
      <c r="E338" s="354"/>
      <c r="F338" s="356"/>
      <c r="G338" s="355" t="s">
        <v>103</v>
      </c>
      <c r="H338" s="333">
        <v>305</v>
      </c>
      <c r="I338" s="342">
        <f>I339</f>
        <v>0</v>
      </c>
      <c r="J338" s="418">
        <f>J339</f>
        <v>0</v>
      </c>
      <c r="K338" s="343">
        <f>K339</f>
        <v>0</v>
      </c>
      <c r="L338" s="343">
        <f>L339</f>
        <v>0</v>
      </c>
      <c r="M338"/>
    </row>
    <row r="339" spans="1:16" ht="12.75" hidden="1" customHeight="1">
      <c r="A339" s="357">
        <v>3</v>
      </c>
      <c r="B339" s="353">
        <v>3</v>
      </c>
      <c r="C339" s="354">
        <v>2</v>
      </c>
      <c r="D339" s="355">
        <v>1</v>
      </c>
      <c r="E339" s="353">
        <v>1</v>
      </c>
      <c r="F339" s="356"/>
      <c r="G339" s="355" t="s">
        <v>103</v>
      </c>
      <c r="H339" s="333">
        <v>306</v>
      </c>
      <c r="I339" s="342">
        <f t="shared" ref="I339:P339" si="30">SUM(I340:I340)</f>
        <v>0</v>
      </c>
      <c r="J339" s="342">
        <f t="shared" si="30"/>
        <v>0</v>
      </c>
      <c r="K339" s="342">
        <f t="shared" si="30"/>
        <v>0</v>
      </c>
      <c r="L339" s="342">
        <f t="shared" si="30"/>
        <v>0</v>
      </c>
      <c r="M339" s="420">
        <f t="shared" si="30"/>
        <v>0</v>
      </c>
      <c r="N339" s="420">
        <f t="shared" si="30"/>
        <v>0</v>
      </c>
      <c r="O339" s="420">
        <f t="shared" si="30"/>
        <v>0</v>
      </c>
      <c r="P339" s="420">
        <f t="shared" si="30"/>
        <v>0</v>
      </c>
    </row>
    <row r="340" spans="1:16" ht="27.75" hidden="1" customHeight="1">
      <c r="A340" s="357">
        <v>3</v>
      </c>
      <c r="B340" s="353">
        <v>3</v>
      </c>
      <c r="C340" s="354">
        <v>2</v>
      </c>
      <c r="D340" s="355">
        <v>1</v>
      </c>
      <c r="E340" s="353">
        <v>1</v>
      </c>
      <c r="F340" s="356">
        <v>1</v>
      </c>
      <c r="G340" s="355" t="s">
        <v>102</v>
      </c>
      <c r="H340" s="333">
        <v>307</v>
      </c>
      <c r="I340" s="407">
        <v>0</v>
      </c>
      <c r="J340" s="407">
        <v>0</v>
      </c>
      <c r="K340" s="407">
        <v>0</v>
      </c>
      <c r="L340" s="406">
        <v>0</v>
      </c>
      <c r="M340"/>
    </row>
    <row r="341" spans="1:16" ht="12.75" hidden="1" customHeight="1">
      <c r="A341" s="357">
        <v>3</v>
      </c>
      <c r="B341" s="353">
        <v>3</v>
      </c>
      <c r="C341" s="354">
        <v>2</v>
      </c>
      <c r="D341" s="355">
        <v>1</v>
      </c>
      <c r="E341" s="353">
        <v>2</v>
      </c>
      <c r="F341" s="356"/>
      <c r="G341" s="378" t="s">
        <v>101</v>
      </c>
      <c r="H341" s="333">
        <v>308</v>
      </c>
      <c r="I341" s="342">
        <f>SUM(I342:I343)</f>
        <v>0</v>
      </c>
      <c r="J341" s="342">
        <f>SUM(J342:J343)</f>
        <v>0</v>
      </c>
      <c r="K341" s="342">
        <f>SUM(K342:K343)</f>
        <v>0</v>
      </c>
      <c r="L341" s="342">
        <f>SUM(L342:L343)</f>
        <v>0</v>
      </c>
    </row>
    <row r="342" spans="1:16" ht="12.75" hidden="1" customHeight="1">
      <c r="A342" s="357">
        <v>3</v>
      </c>
      <c r="B342" s="353">
        <v>3</v>
      </c>
      <c r="C342" s="354">
        <v>2</v>
      </c>
      <c r="D342" s="355">
        <v>1</v>
      </c>
      <c r="E342" s="353">
        <v>2</v>
      </c>
      <c r="F342" s="356">
        <v>1</v>
      </c>
      <c r="G342" s="378" t="s">
        <v>100</v>
      </c>
      <c r="H342" s="333">
        <v>309</v>
      </c>
      <c r="I342" s="407">
        <v>0</v>
      </c>
      <c r="J342" s="407">
        <v>0</v>
      </c>
      <c r="K342" s="407">
        <v>0</v>
      </c>
      <c r="L342" s="406">
        <v>0</v>
      </c>
    </row>
    <row r="343" spans="1:16" ht="12.75" hidden="1" customHeight="1">
      <c r="A343" s="357">
        <v>3</v>
      </c>
      <c r="B343" s="353">
        <v>3</v>
      </c>
      <c r="C343" s="354">
        <v>2</v>
      </c>
      <c r="D343" s="355">
        <v>1</v>
      </c>
      <c r="E343" s="353">
        <v>2</v>
      </c>
      <c r="F343" s="356">
        <v>2</v>
      </c>
      <c r="G343" s="378" t="s">
        <v>99</v>
      </c>
      <c r="H343" s="333">
        <v>310</v>
      </c>
      <c r="I343" s="361">
        <v>0</v>
      </c>
      <c r="J343" s="361">
        <v>0</v>
      </c>
      <c r="K343" s="361">
        <v>0</v>
      </c>
      <c r="L343" s="361">
        <v>0</v>
      </c>
    </row>
    <row r="344" spans="1:16" ht="12.75" hidden="1" customHeight="1">
      <c r="A344" s="357">
        <v>3</v>
      </c>
      <c r="B344" s="353">
        <v>3</v>
      </c>
      <c r="C344" s="354">
        <v>2</v>
      </c>
      <c r="D344" s="355">
        <v>1</v>
      </c>
      <c r="E344" s="353">
        <v>3</v>
      </c>
      <c r="F344" s="356"/>
      <c r="G344" s="378" t="s">
        <v>98</v>
      </c>
      <c r="H344" s="333">
        <v>311</v>
      </c>
      <c r="I344" s="342">
        <f>SUM(I345:I346)</f>
        <v>0</v>
      </c>
      <c r="J344" s="342">
        <f>SUM(J345:J346)</f>
        <v>0</v>
      </c>
      <c r="K344" s="342">
        <f>SUM(K345:K346)</f>
        <v>0</v>
      </c>
      <c r="L344" s="342">
        <f>SUM(L345:L346)</f>
        <v>0</v>
      </c>
    </row>
    <row r="345" spans="1:16" ht="12.75" hidden="1" customHeight="1">
      <c r="A345" s="357">
        <v>3</v>
      </c>
      <c r="B345" s="353">
        <v>3</v>
      </c>
      <c r="C345" s="354">
        <v>2</v>
      </c>
      <c r="D345" s="355">
        <v>1</v>
      </c>
      <c r="E345" s="353">
        <v>3</v>
      </c>
      <c r="F345" s="356">
        <v>1</v>
      </c>
      <c r="G345" s="378" t="s">
        <v>97</v>
      </c>
      <c r="H345" s="333">
        <v>312</v>
      </c>
      <c r="I345" s="361">
        <v>0</v>
      </c>
      <c r="J345" s="361">
        <v>0</v>
      </c>
      <c r="K345" s="361">
        <v>0</v>
      </c>
      <c r="L345" s="361">
        <v>0</v>
      </c>
    </row>
    <row r="346" spans="1:16" ht="12.75" hidden="1" customHeight="1">
      <c r="A346" s="357">
        <v>3</v>
      </c>
      <c r="B346" s="353">
        <v>3</v>
      </c>
      <c r="C346" s="354">
        <v>2</v>
      </c>
      <c r="D346" s="355">
        <v>1</v>
      </c>
      <c r="E346" s="353">
        <v>3</v>
      </c>
      <c r="F346" s="356">
        <v>2</v>
      </c>
      <c r="G346" s="378" t="s">
        <v>96</v>
      </c>
      <c r="H346" s="333">
        <v>313</v>
      </c>
      <c r="I346" s="379">
        <v>0</v>
      </c>
      <c r="J346" s="421">
        <v>0</v>
      </c>
      <c r="K346" s="379">
        <v>0</v>
      </c>
      <c r="L346" s="379">
        <v>0</v>
      </c>
    </row>
    <row r="347" spans="1:16" ht="12.75" hidden="1" customHeight="1">
      <c r="A347" s="366">
        <v>3</v>
      </c>
      <c r="B347" s="366">
        <v>3</v>
      </c>
      <c r="C347" s="375">
        <v>2</v>
      </c>
      <c r="D347" s="378">
        <v>2</v>
      </c>
      <c r="E347" s="375"/>
      <c r="F347" s="377"/>
      <c r="G347" s="378" t="s">
        <v>95</v>
      </c>
      <c r="H347" s="333">
        <v>314</v>
      </c>
      <c r="I347" s="371">
        <f>I348</f>
        <v>0</v>
      </c>
      <c r="J347" s="422">
        <f>J348</f>
        <v>0</v>
      </c>
      <c r="K347" s="372">
        <f>K348</f>
        <v>0</v>
      </c>
      <c r="L347" s="372">
        <f>L348</f>
        <v>0</v>
      </c>
    </row>
    <row r="348" spans="1:16" ht="12.75" hidden="1" customHeight="1">
      <c r="A348" s="357">
        <v>3</v>
      </c>
      <c r="B348" s="357">
        <v>3</v>
      </c>
      <c r="C348" s="353">
        <v>2</v>
      </c>
      <c r="D348" s="355">
        <v>2</v>
      </c>
      <c r="E348" s="353">
        <v>1</v>
      </c>
      <c r="F348" s="356"/>
      <c r="G348" s="378" t="s">
        <v>95</v>
      </c>
      <c r="H348" s="333">
        <v>315</v>
      </c>
      <c r="I348" s="342">
        <f>SUM(I349:I350)</f>
        <v>0</v>
      </c>
      <c r="J348" s="384">
        <f>SUM(J349:J350)</f>
        <v>0</v>
      </c>
      <c r="K348" s="343">
        <f>SUM(K349:K350)</f>
        <v>0</v>
      </c>
      <c r="L348" s="343">
        <f>SUM(L349:L350)</f>
        <v>0</v>
      </c>
    </row>
    <row r="349" spans="1:16" ht="12.75" hidden="1" customHeight="1">
      <c r="A349" s="357">
        <v>3</v>
      </c>
      <c r="B349" s="357">
        <v>3</v>
      </c>
      <c r="C349" s="353">
        <v>2</v>
      </c>
      <c r="D349" s="355">
        <v>2</v>
      </c>
      <c r="E349" s="357">
        <v>1</v>
      </c>
      <c r="F349" s="389">
        <v>1</v>
      </c>
      <c r="G349" s="355" t="s">
        <v>94</v>
      </c>
      <c r="H349" s="333">
        <v>316</v>
      </c>
      <c r="I349" s="361">
        <v>0</v>
      </c>
      <c r="J349" s="361">
        <v>0</v>
      </c>
      <c r="K349" s="361">
        <v>0</v>
      </c>
      <c r="L349" s="361">
        <v>0</v>
      </c>
    </row>
    <row r="350" spans="1:16" ht="12.75" hidden="1" customHeight="1">
      <c r="A350" s="366">
        <v>3</v>
      </c>
      <c r="B350" s="366">
        <v>3</v>
      </c>
      <c r="C350" s="367">
        <v>2</v>
      </c>
      <c r="D350" s="368">
        <v>2</v>
      </c>
      <c r="E350" s="369">
        <v>1</v>
      </c>
      <c r="F350" s="397">
        <v>2</v>
      </c>
      <c r="G350" s="369" t="s">
        <v>93</v>
      </c>
      <c r="H350" s="333">
        <v>317</v>
      </c>
      <c r="I350" s="361">
        <v>0</v>
      </c>
      <c r="J350" s="361">
        <v>0</v>
      </c>
      <c r="K350" s="361">
        <v>0</v>
      </c>
      <c r="L350" s="361">
        <v>0</v>
      </c>
    </row>
    <row r="351" spans="1:16" ht="23.25" hidden="1" customHeight="1">
      <c r="A351" s="357">
        <v>3</v>
      </c>
      <c r="B351" s="357">
        <v>3</v>
      </c>
      <c r="C351" s="353">
        <v>2</v>
      </c>
      <c r="D351" s="354">
        <v>3</v>
      </c>
      <c r="E351" s="355"/>
      <c r="F351" s="389"/>
      <c r="G351" s="355" t="s">
        <v>92</v>
      </c>
      <c r="H351" s="333">
        <v>318</v>
      </c>
      <c r="I351" s="342">
        <f>I352</f>
        <v>0</v>
      </c>
      <c r="J351" s="384">
        <f>J352</f>
        <v>0</v>
      </c>
      <c r="K351" s="343">
        <f>K352</f>
        <v>0</v>
      </c>
      <c r="L351" s="343">
        <f>L352</f>
        <v>0</v>
      </c>
      <c r="M351"/>
    </row>
    <row r="352" spans="1:16" ht="27.75" hidden="1" customHeight="1">
      <c r="A352" s="357">
        <v>3</v>
      </c>
      <c r="B352" s="357">
        <v>3</v>
      </c>
      <c r="C352" s="353">
        <v>2</v>
      </c>
      <c r="D352" s="354">
        <v>3</v>
      </c>
      <c r="E352" s="355">
        <v>1</v>
      </c>
      <c r="F352" s="389"/>
      <c r="G352" s="355" t="s">
        <v>92</v>
      </c>
      <c r="H352" s="333">
        <v>319</v>
      </c>
      <c r="I352" s="342">
        <f>I353+I354</f>
        <v>0</v>
      </c>
      <c r="J352" s="342">
        <f>J353+J354</f>
        <v>0</v>
      </c>
      <c r="K352" s="342">
        <f>K353+K354</f>
        <v>0</v>
      </c>
      <c r="L352" s="342">
        <f>L353+L354</f>
        <v>0</v>
      </c>
      <c r="M352"/>
    </row>
    <row r="353" spans="1:13" ht="28.5" hidden="1" customHeight="1">
      <c r="A353" s="357">
        <v>3</v>
      </c>
      <c r="B353" s="357">
        <v>3</v>
      </c>
      <c r="C353" s="353">
        <v>2</v>
      </c>
      <c r="D353" s="354">
        <v>3</v>
      </c>
      <c r="E353" s="355">
        <v>1</v>
      </c>
      <c r="F353" s="389">
        <v>1</v>
      </c>
      <c r="G353" s="355" t="s">
        <v>91</v>
      </c>
      <c r="H353" s="333">
        <v>320</v>
      </c>
      <c r="I353" s="407">
        <v>0</v>
      </c>
      <c r="J353" s="407">
        <v>0</v>
      </c>
      <c r="K353" s="407">
        <v>0</v>
      </c>
      <c r="L353" s="406">
        <v>0</v>
      </c>
      <c r="M353"/>
    </row>
    <row r="354" spans="1:13" ht="27.75" hidden="1" customHeight="1">
      <c r="A354" s="357">
        <v>3</v>
      </c>
      <c r="B354" s="357">
        <v>3</v>
      </c>
      <c r="C354" s="353">
        <v>2</v>
      </c>
      <c r="D354" s="354">
        <v>3</v>
      </c>
      <c r="E354" s="355">
        <v>1</v>
      </c>
      <c r="F354" s="389">
        <v>2</v>
      </c>
      <c r="G354" s="355" t="s">
        <v>90</v>
      </c>
      <c r="H354" s="333">
        <v>321</v>
      </c>
      <c r="I354" s="361">
        <v>0</v>
      </c>
      <c r="J354" s="361">
        <v>0</v>
      </c>
      <c r="K354" s="361">
        <v>0</v>
      </c>
      <c r="L354" s="361">
        <v>0</v>
      </c>
      <c r="M354"/>
    </row>
    <row r="355" spans="1:13" ht="12.75" hidden="1" customHeight="1">
      <c r="A355" s="357">
        <v>3</v>
      </c>
      <c r="B355" s="357">
        <v>3</v>
      </c>
      <c r="C355" s="353">
        <v>2</v>
      </c>
      <c r="D355" s="354">
        <v>4</v>
      </c>
      <c r="E355" s="354"/>
      <c r="F355" s="356"/>
      <c r="G355" s="355" t="s">
        <v>89</v>
      </c>
      <c r="H355" s="333">
        <v>322</v>
      </c>
      <c r="I355" s="342">
        <f>I356</f>
        <v>0</v>
      </c>
      <c r="J355" s="384">
        <f>J356</f>
        <v>0</v>
      </c>
      <c r="K355" s="343">
        <f>K356</f>
        <v>0</v>
      </c>
      <c r="L355" s="343">
        <f>L356</f>
        <v>0</v>
      </c>
    </row>
    <row r="356" spans="1:13" ht="12.75" hidden="1" customHeight="1">
      <c r="A356" s="374">
        <v>3</v>
      </c>
      <c r="B356" s="374">
        <v>3</v>
      </c>
      <c r="C356" s="348">
        <v>2</v>
      </c>
      <c r="D356" s="346">
        <v>4</v>
      </c>
      <c r="E356" s="346">
        <v>1</v>
      </c>
      <c r="F356" s="349"/>
      <c r="G356" s="355" t="s">
        <v>89</v>
      </c>
      <c r="H356" s="333">
        <v>323</v>
      </c>
      <c r="I356" s="364">
        <f>SUM(I357:I358)</f>
        <v>0</v>
      </c>
      <c r="J356" s="386">
        <f>SUM(J357:J358)</f>
        <v>0</v>
      </c>
      <c r="K356" s="365">
        <f>SUM(K357:K358)</f>
        <v>0</v>
      </c>
      <c r="L356" s="365">
        <f>SUM(L357:L358)</f>
        <v>0</v>
      </c>
    </row>
    <row r="357" spans="1:13" ht="30.75" hidden="1" customHeight="1">
      <c r="A357" s="357">
        <v>3</v>
      </c>
      <c r="B357" s="357">
        <v>3</v>
      </c>
      <c r="C357" s="353">
        <v>2</v>
      </c>
      <c r="D357" s="354">
        <v>4</v>
      </c>
      <c r="E357" s="354">
        <v>1</v>
      </c>
      <c r="F357" s="356">
        <v>1</v>
      </c>
      <c r="G357" s="355" t="s">
        <v>88</v>
      </c>
      <c r="H357" s="333">
        <v>324</v>
      </c>
      <c r="I357" s="361">
        <v>0</v>
      </c>
      <c r="J357" s="361">
        <v>0</v>
      </c>
      <c r="K357" s="361">
        <v>0</v>
      </c>
      <c r="L357" s="361">
        <v>0</v>
      </c>
      <c r="M357"/>
    </row>
    <row r="358" spans="1:13" ht="12.75" hidden="1" customHeight="1">
      <c r="A358" s="357">
        <v>3</v>
      </c>
      <c r="B358" s="357">
        <v>3</v>
      </c>
      <c r="C358" s="353">
        <v>2</v>
      </c>
      <c r="D358" s="354">
        <v>4</v>
      </c>
      <c r="E358" s="354">
        <v>1</v>
      </c>
      <c r="F358" s="356">
        <v>2</v>
      </c>
      <c r="G358" s="355" t="s">
        <v>87</v>
      </c>
      <c r="H358" s="333">
        <v>325</v>
      </c>
      <c r="I358" s="361">
        <v>0</v>
      </c>
      <c r="J358" s="361">
        <v>0</v>
      </c>
      <c r="K358" s="361">
        <v>0</v>
      </c>
      <c r="L358" s="361">
        <v>0</v>
      </c>
    </row>
    <row r="359" spans="1:13" ht="12.75" hidden="1" customHeight="1">
      <c r="A359" s="357">
        <v>3</v>
      </c>
      <c r="B359" s="357">
        <v>3</v>
      </c>
      <c r="C359" s="353">
        <v>2</v>
      </c>
      <c r="D359" s="354">
        <v>5</v>
      </c>
      <c r="E359" s="354"/>
      <c r="F359" s="356"/>
      <c r="G359" s="355" t="s">
        <v>86</v>
      </c>
      <c r="H359" s="333">
        <v>326</v>
      </c>
      <c r="I359" s="342">
        <f t="shared" ref="I359:L360" si="31">I360</f>
        <v>0</v>
      </c>
      <c r="J359" s="384">
        <f t="shared" si="31"/>
        <v>0</v>
      </c>
      <c r="K359" s="343">
        <f t="shared" si="31"/>
        <v>0</v>
      </c>
      <c r="L359" s="343">
        <f t="shared" si="31"/>
        <v>0</v>
      </c>
    </row>
    <row r="360" spans="1:13" ht="12.75" hidden="1" customHeight="1">
      <c r="A360" s="374">
        <v>3</v>
      </c>
      <c r="B360" s="374">
        <v>3</v>
      </c>
      <c r="C360" s="348">
        <v>2</v>
      </c>
      <c r="D360" s="346">
        <v>5</v>
      </c>
      <c r="E360" s="346">
        <v>1</v>
      </c>
      <c r="F360" s="349"/>
      <c r="G360" s="355" t="s">
        <v>86</v>
      </c>
      <c r="H360" s="333">
        <v>327</v>
      </c>
      <c r="I360" s="364">
        <f t="shared" si="31"/>
        <v>0</v>
      </c>
      <c r="J360" s="386">
        <f t="shared" si="31"/>
        <v>0</v>
      </c>
      <c r="K360" s="365">
        <f t="shared" si="31"/>
        <v>0</v>
      </c>
      <c r="L360" s="365">
        <f t="shared" si="31"/>
        <v>0</v>
      </c>
    </row>
    <row r="361" spans="1:13" ht="12.75" hidden="1" customHeight="1">
      <c r="A361" s="357">
        <v>3</v>
      </c>
      <c r="B361" s="357">
        <v>3</v>
      </c>
      <c r="C361" s="353">
        <v>2</v>
      </c>
      <c r="D361" s="354">
        <v>5</v>
      </c>
      <c r="E361" s="354">
        <v>1</v>
      </c>
      <c r="F361" s="356">
        <v>1</v>
      </c>
      <c r="G361" s="355" t="s">
        <v>86</v>
      </c>
      <c r="H361" s="333">
        <v>328</v>
      </c>
      <c r="I361" s="407">
        <v>0</v>
      </c>
      <c r="J361" s="407">
        <v>0</v>
      </c>
      <c r="K361" s="407">
        <v>0</v>
      </c>
      <c r="L361" s="406">
        <v>0</v>
      </c>
    </row>
    <row r="362" spans="1:13" ht="30.75" hidden="1" customHeight="1">
      <c r="A362" s="357">
        <v>3</v>
      </c>
      <c r="B362" s="357">
        <v>3</v>
      </c>
      <c r="C362" s="353">
        <v>2</v>
      </c>
      <c r="D362" s="354">
        <v>6</v>
      </c>
      <c r="E362" s="354"/>
      <c r="F362" s="356"/>
      <c r="G362" s="355" t="s">
        <v>85</v>
      </c>
      <c r="H362" s="333">
        <v>329</v>
      </c>
      <c r="I362" s="342">
        <f t="shared" ref="I362:L363" si="32">I363</f>
        <v>0</v>
      </c>
      <c r="J362" s="384">
        <f t="shared" si="32"/>
        <v>0</v>
      </c>
      <c r="K362" s="343">
        <f t="shared" si="32"/>
        <v>0</v>
      </c>
      <c r="L362" s="343">
        <f t="shared" si="32"/>
        <v>0</v>
      </c>
      <c r="M362"/>
    </row>
    <row r="363" spans="1:13" ht="25.5" hidden="1" customHeight="1">
      <c r="A363" s="357">
        <v>3</v>
      </c>
      <c r="B363" s="357">
        <v>3</v>
      </c>
      <c r="C363" s="353">
        <v>2</v>
      </c>
      <c r="D363" s="354">
        <v>6</v>
      </c>
      <c r="E363" s="354">
        <v>1</v>
      </c>
      <c r="F363" s="356"/>
      <c r="G363" s="355" t="s">
        <v>85</v>
      </c>
      <c r="H363" s="333">
        <v>330</v>
      </c>
      <c r="I363" s="342">
        <f t="shared" si="32"/>
        <v>0</v>
      </c>
      <c r="J363" s="384">
        <f t="shared" si="32"/>
        <v>0</v>
      </c>
      <c r="K363" s="343">
        <f t="shared" si="32"/>
        <v>0</v>
      </c>
      <c r="L363" s="343">
        <f t="shared" si="32"/>
        <v>0</v>
      </c>
      <c r="M363"/>
    </row>
    <row r="364" spans="1:13" ht="24" hidden="1" customHeight="1">
      <c r="A364" s="366">
        <v>3</v>
      </c>
      <c r="B364" s="366">
        <v>3</v>
      </c>
      <c r="C364" s="367">
        <v>2</v>
      </c>
      <c r="D364" s="368">
        <v>6</v>
      </c>
      <c r="E364" s="368">
        <v>1</v>
      </c>
      <c r="F364" s="370">
        <v>1</v>
      </c>
      <c r="G364" s="369" t="s">
        <v>85</v>
      </c>
      <c r="H364" s="333">
        <v>331</v>
      </c>
      <c r="I364" s="407">
        <v>0</v>
      </c>
      <c r="J364" s="407">
        <v>0</v>
      </c>
      <c r="K364" s="407">
        <v>0</v>
      </c>
      <c r="L364" s="406">
        <v>0</v>
      </c>
      <c r="M364"/>
    </row>
    <row r="365" spans="1:13" ht="28.5" hidden="1" customHeight="1">
      <c r="A365" s="357">
        <v>3</v>
      </c>
      <c r="B365" s="357">
        <v>3</v>
      </c>
      <c r="C365" s="353">
        <v>2</v>
      </c>
      <c r="D365" s="354">
        <v>7</v>
      </c>
      <c r="E365" s="354"/>
      <c r="F365" s="356"/>
      <c r="G365" s="355" t="s">
        <v>84</v>
      </c>
      <c r="H365" s="333">
        <v>332</v>
      </c>
      <c r="I365" s="342">
        <f>I366</f>
        <v>0</v>
      </c>
      <c r="J365" s="384">
        <f>J366</f>
        <v>0</v>
      </c>
      <c r="K365" s="343">
        <f>K366</f>
        <v>0</v>
      </c>
      <c r="L365" s="343">
        <f>L366</f>
        <v>0</v>
      </c>
      <c r="M365"/>
    </row>
    <row r="366" spans="1:13" ht="28.5" hidden="1" customHeight="1">
      <c r="A366" s="366">
        <v>3</v>
      </c>
      <c r="B366" s="366">
        <v>3</v>
      </c>
      <c r="C366" s="367">
        <v>2</v>
      </c>
      <c r="D366" s="368">
        <v>7</v>
      </c>
      <c r="E366" s="368">
        <v>1</v>
      </c>
      <c r="F366" s="370"/>
      <c r="G366" s="355" t="s">
        <v>84</v>
      </c>
      <c r="H366" s="333">
        <v>333</v>
      </c>
      <c r="I366" s="342">
        <f>SUM(I367:I368)</f>
        <v>0</v>
      </c>
      <c r="J366" s="342">
        <f>SUM(J367:J368)</f>
        <v>0</v>
      </c>
      <c r="K366" s="342">
        <f>SUM(K367:K368)</f>
        <v>0</v>
      </c>
      <c r="L366" s="342">
        <f>SUM(L367:L368)</f>
        <v>0</v>
      </c>
      <c r="M366"/>
    </row>
    <row r="367" spans="1:13" ht="27" hidden="1" customHeight="1">
      <c r="A367" s="357">
        <v>3</v>
      </c>
      <c r="B367" s="357">
        <v>3</v>
      </c>
      <c r="C367" s="353">
        <v>2</v>
      </c>
      <c r="D367" s="354">
        <v>7</v>
      </c>
      <c r="E367" s="354">
        <v>1</v>
      </c>
      <c r="F367" s="356">
        <v>1</v>
      </c>
      <c r="G367" s="355" t="s">
        <v>83</v>
      </c>
      <c r="H367" s="333">
        <v>334</v>
      </c>
      <c r="I367" s="407">
        <v>0</v>
      </c>
      <c r="J367" s="407">
        <v>0</v>
      </c>
      <c r="K367" s="407">
        <v>0</v>
      </c>
      <c r="L367" s="406">
        <v>0</v>
      </c>
      <c r="M367"/>
    </row>
    <row r="368" spans="1:13" ht="30" hidden="1" customHeight="1">
      <c r="A368" s="357">
        <v>3</v>
      </c>
      <c r="B368" s="357">
        <v>3</v>
      </c>
      <c r="C368" s="353">
        <v>2</v>
      </c>
      <c r="D368" s="354">
        <v>7</v>
      </c>
      <c r="E368" s="354">
        <v>1</v>
      </c>
      <c r="F368" s="356">
        <v>2</v>
      </c>
      <c r="G368" s="355" t="s">
        <v>82</v>
      </c>
      <c r="H368" s="333">
        <v>335</v>
      </c>
      <c r="I368" s="361">
        <v>0</v>
      </c>
      <c r="J368" s="361">
        <v>0</v>
      </c>
      <c r="K368" s="361">
        <v>0</v>
      </c>
      <c r="L368" s="361">
        <v>0</v>
      </c>
      <c r="M368"/>
    </row>
    <row r="369" spans="1:13" ht="39.75" customHeight="1">
      <c r="A369" s="320"/>
      <c r="B369" s="320"/>
      <c r="C369" s="321"/>
      <c r="D369" s="423"/>
      <c r="E369" s="424"/>
      <c r="F369" s="425"/>
      <c r="G369" s="426" t="s">
        <v>81</v>
      </c>
      <c r="H369" s="333">
        <v>336</v>
      </c>
      <c r="I369" s="394">
        <f>SUM(I34+I185)</f>
        <v>383800</v>
      </c>
      <c r="J369" s="394">
        <f>SUM(J34+J185)</f>
        <v>383800</v>
      </c>
      <c r="K369" s="394">
        <f>SUM(K34+K185)</f>
        <v>255610.11</v>
      </c>
      <c r="L369" s="394">
        <f>SUM(L34+L185)</f>
        <v>255610.11</v>
      </c>
      <c r="M369"/>
    </row>
    <row r="370" spans="1:13" ht="10.5" customHeight="1">
      <c r="G370" s="344"/>
      <c r="H370" s="333"/>
      <c r="I370" s="427"/>
      <c r="J370" s="560"/>
      <c r="K370" s="560"/>
      <c r="L370" s="560"/>
    </row>
    <row r="371" spans="1:13" ht="22.5" customHeight="1">
      <c r="A371" s="610" t="s">
        <v>29</v>
      </c>
      <c r="B371" s="610"/>
      <c r="C371" s="610"/>
      <c r="D371" s="610"/>
      <c r="E371" s="610"/>
      <c r="F371" s="610"/>
      <c r="G371" s="610"/>
      <c r="H371" s="558"/>
      <c r="I371" s="430"/>
      <c r="J371" s="621" t="s">
        <v>30</v>
      </c>
      <c r="K371" s="621"/>
      <c r="L371" s="621"/>
    </row>
    <row r="372" spans="1:13" ht="18.75" customHeight="1">
      <c r="A372" s="431"/>
      <c r="B372" s="431"/>
      <c r="C372" s="431"/>
      <c r="D372" s="609" t="s">
        <v>357</v>
      </c>
      <c r="E372" s="609"/>
      <c r="F372" s="609"/>
      <c r="G372" s="609"/>
      <c r="I372" s="561" t="s">
        <v>1</v>
      </c>
      <c r="K372" s="622" t="s">
        <v>49</v>
      </c>
      <c r="L372" s="622"/>
    </row>
    <row r="373" spans="1:13" ht="12.75" customHeight="1">
      <c r="I373" s="433"/>
      <c r="K373" s="433"/>
      <c r="L373" s="433"/>
    </row>
    <row r="374" spans="1:13" ht="15.75" customHeight="1">
      <c r="A374" s="610" t="s">
        <v>27</v>
      </c>
      <c r="B374" s="610"/>
      <c r="C374" s="610"/>
      <c r="D374" s="610"/>
      <c r="E374" s="610"/>
      <c r="F374" s="610"/>
      <c r="G374" s="610"/>
      <c r="I374" s="433"/>
      <c r="J374" s="611" t="s">
        <v>2</v>
      </c>
      <c r="K374" s="611"/>
      <c r="L374" s="611"/>
    </row>
    <row r="375" spans="1:13" ht="33.75" customHeight="1">
      <c r="D375" s="612" t="s">
        <v>459</v>
      </c>
      <c r="E375" s="613"/>
      <c r="F375" s="613"/>
      <c r="G375" s="613"/>
      <c r="H375" s="557"/>
      <c r="I375" s="434" t="s">
        <v>1</v>
      </c>
      <c r="K375" s="622" t="s">
        <v>49</v>
      </c>
      <c r="L375" s="622"/>
    </row>
    <row r="376" spans="1:13" ht="7.5" customHeight="1"/>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70866141732283472" right="0.11811023622047245" top="0.78740157480314965" bottom="0.78740157480314965" header="0" footer="0"/>
  <pageSetup paperSize="9" scale="48" orientation="portrait" r:id="rId1"/>
  <headerFooter alignWithMargins="0">
    <oddHeader>&amp;C&amp;P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49195-EBF8-415A-A896-1B6056F82E5E}">
  <sheetPr>
    <tabColor rgb="FFFFC000"/>
    <pageSetUpPr fitToPage="1"/>
  </sheetPr>
  <dimension ref="A1:R382"/>
  <sheetViews>
    <sheetView showZeros="0" tabSelected="1" topLeftCell="A10" workbookViewId="0">
      <selection activeCell="A21" sqref="A21:XFD21"/>
    </sheetView>
  </sheetViews>
  <sheetFormatPr defaultColWidth="9.140625" defaultRowHeight="15"/>
  <cols>
    <col min="1" max="4" width="2" style="288" customWidth="1"/>
    <col min="5" max="5" width="2.140625" style="288" customWidth="1"/>
    <col min="6" max="6" width="3.5703125" style="557" customWidth="1"/>
    <col min="7" max="7" width="34.28515625" style="288" customWidth="1"/>
    <col min="8" max="8" width="4.7109375" style="288" customWidth="1"/>
    <col min="9" max="12" width="12.85546875" style="288" customWidth="1"/>
    <col min="13" max="13" width="0.140625" style="288" hidden="1" customWidth="1"/>
    <col min="14" max="14" width="6.140625" style="288" hidden="1" customWidth="1"/>
    <col min="15" max="15" width="8.85546875" style="288" hidden="1" customWidth="1"/>
    <col min="16" max="16" width="9.140625" style="288"/>
    <col min="17" max="17" width="6.140625" style="288" customWidth="1"/>
    <col min="18" max="18" width="9.140625" style="288"/>
  </cols>
  <sheetData>
    <row r="1" spans="1:17" ht="24.75" customHeight="1">
      <c r="G1" s="290"/>
      <c r="H1" s="291"/>
      <c r="I1" s="292"/>
      <c r="J1" s="637" t="s">
        <v>438</v>
      </c>
      <c r="K1" s="637"/>
      <c r="L1" s="637"/>
      <c r="M1" s="293"/>
      <c r="N1" s="555"/>
      <c r="O1" s="555"/>
      <c r="P1" s="555"/>
      <c r="Q1" s="555"/>
    </row>
    <row r="2" spans="1:17" ht="13.5" customHeight="1">
      <c r="H2" s="291"/>
      <c r="I2" s="295"/>
      <c r="J2" s="638" t="s">
        <v>291</v>
      </c>
      <c r="K2" s="638"/>
      <c r="L2" s="638"/>
      <c r="M2" s="293"/>
      <c r="N2" s="555"/>
      <c r="O2" s="555"/>
      <c r="P2" s="555"/>
      <c r="Q2" s="296"/>
    </row>
    <row r="3" spans="1:17" ht="5.25" customHeight="1">
      <c r="H3" s="297"/>
      <c r="I3" s="555"/>
      <c r="J3" s="555"/>
      <c r="K3" s="298"/>
      <c r="L3" s="298"/>
      <c r="M3" s="293"/>
      <c r="N3" s="555"/>
      <c r="O3" s="555"/>
      <c r="P3" s="555"/>
      <c r="Q3" s="296"/>
    </row>
    <row r="4" spans="1:17" ht="6" customHeight="1">
      <c r="G4" s="299" t="s">
        <v>290</v>
      </c>
      <c r="H4" s="291"/>
      <c r="J4" s="298"/>
      <c r="K4" s="298"/>
      <c r="L4" s="298"/>
      <c r="M4" s="293"/>
      <c r="N4" s="555"/>
      <c r="O4" s="555"/>
      <c r="P4" s="555"/>
      <c r="Q4" s="296"/>
    </row>
    <row r="5" spans="1:17" ht="5.25" customHeight="1">
      <c r="H5" s="291"/>
      <c r="J5" s="298"/>
      <c r="K5" s="298"/>
      <c r="L5" s="298"/>
      <c r="M5" s="293"/>
      <c r="N5" s="555"/>
      <c r="O5" s="555"/>
      <c r="P5" s="555"/>
      <c r="Q5" s="296"/>
    </row>
    <row r="6" spans="1:17" ht="3.75" customHeight="1">
      <c r="H6" s="291"/>
      <c r="J6" s="300"/>
      <c r="K6" s="298"/>
      <c r="L6" s="298"/>
      <c r="M6" s="293"/>
      <c r="N6" s="555"/>
      <c r="O6" s="555"/>
      <c r="P6" s="555"/>
    </row>
    <row r="7" spans="1:17" ht="36.75" customHeight="1">
      <c r="A7" s="639" t="s">
        <v>484</v>
      </c>
      <c r="B7" s="639"/>
      <c r="C7" s="639"/>
      <c r="D7" s="639"/>
      <c r="E7" s="639"/>
      <c r="F7" s="639"/>
      <c r="G7" s="639"/>
      <c r="H7" s="639"/>
      <c r="I7" s="639"/>
      <c r="J7" s="639"/>
      <c r="K7" s="639"/>
      <c r="L7" s="639"/>
      <c r="M7" s="301"/>
      <c r="N7" s="301"/>
      <c r="O7" s="301"/>
      <c r="P7" s="301"/>
      <c r="Q7" s="301"/>
    </row>
    <row r="8" spans="1:17" ht="12" customHeight="1">
      <c r="G8" s="301"/>
      <c r="H8" s="302"/>
      <c r="I8" s="302"/>
      <c r="J8" s="303"/>
      <c r="K8" s="303"/>
      <c r="L8" s="304"/>
      <c r="M8" s="293"/>
    </row>
    <row r="9" spans="1:17" ht="18" customHeight="1">
      <c r="A9" s="640" t="s">
        <v>289</v>
      </c>
      <c r="B9" s="640"/>
      <c r="C9" s="640"/>
      <c r="D9" s="640"/>
      <c r="E9" s="640"/>
      <c r="F9" s="640"/>
      <c r="G9" s="640"/>
      <c r="H9" s="640"/>
      <c r="I9" s="640"/>
      <c r="J9" s="640"/>
      <c r="K9" s="640"/>
      <c r="L9" s="640"/>
      <c r="M9" s="293"/>
    </row>
    <row r="10" spans="1:17" ht="18.75" customHeight="1">
      <c r="A10" s="634" t="s">
        <v>288</v>
      </c>
      <c r="B10" s="635"/>
      <c r="C10" s="635"/>
      <c r="D10" s="635"/>
      <c r="E10" s="635"/>
      <c r="F10" s="635"/>
      <c r="G10" s="635"/>
      <c r="H10" s="635"/>
      <c r="I10" s="635"/>
      <c r="J10" s="635"/>
      <c r="K10" s="635"/>
      <c r="L10" s="635"/>
      <c r="M10" s="293"/>
    </row>
    <row r="11" spans="1:17" ht="7.5" customHeight="1">
      <c r="A11" s="554"/>
      <c r="B11" s="555"/>
      <c r="C11" s="555"/>
      <c r="D11" s="555"/>
      <c r="E11" s="555"/>
      <c r="F11" s="555"/>
      <c r="G11" s="555"/>
      <c r="H11" s="555"/>
      <c r="I11" s="555"/>
      <c r="J11" s="555"/>
      <c r="K11" s="555"/>
      <c r="L11" s="555"/>
      <c r="M11" s="293"/>
    </row>
    <row r="12" spans="1:17" ht="14.25" customHeight="1">
      <c r="A12" s="554"/>
      <c r="B12" s="555"/>
      <c r="C12" s="555"/>
      <c r="D12" s="555"/>
      <c r="E12" s="555"/>
      <c r="F12" s="555"/>
      <c r="G12" s="641" t="s">
        <v>439</v>
      </c>
      <c r="H12" s="641"/>
      <c r="I12" s="641"/>
      <c r="J12" s="641"/>
      <c r="K12" s="641"/>
      <c r="L12" s="555"/>
      <c r="M12" s="293"/>
    </row>
    <row r="13" spans="1:17" ht="16.5" customHeight="1">
      <c r="A13" s="642" t="s">
        <v>440</v>
      </c>
      <c r="B13" s="642"/>
      <c r="C13" s="642"/>
      <c r="D13" s="642"/>
      <c r="E13" s="642"/>
      <c r="F13" s="642"/>
      <c r="G13" s="642"/>
      <c r="H13" s="642"/>
      <c r="I13" s="642"/>
      <c r="J13" s="642"/>
      <c r="K13" s="642"/>
      <c r="L13" s="642"/>
      <c r="M13" s="293"/>
      <c r="P13" s="288" t="s">
        <v>287</v>
      </c>
    </row>
    <row r="14" spans="1:17" ht="15.75" customHeight="1">
      <c r="G14" s="643" t="s">
        <v>441</v>
      </c>
      <c r="H14" s="643"/>
      <c r="I14" s="643"/>
      <c r="J14" s="643"/>
      <c r="K14" s="643"/>
      <c r="M14" s="293"/>
    </row>
    <row r="15" spans="1:17" ht="12" customHeight="1">
      <c r="G15" s="636" t="s">
        <v>442</v>
      </c>
      <c r="H15" s="636"/>
      <c r="I15" s="636"/>
      <c r="J15" s="636"/>
      <c r="K15" s="636"/>
    </row>
    <row r="16" spans="1:17" ht="12" customHeight="1">
      <c r="B16" s="642" t="s">
        <v>285</v>
      </c>
      <c r="C16" s="642"/>
      <c r="D16" s="642"/>
      <c r="E16" s="642"/>
      <c r="F16" s="642"/>
      <c r="G16" s="642"/>
      <c r="H16" s="642"/>
      <c r="I16" s="642"/>
      <c r="J16" s="642"/>
      <c r="K16" s="642"/>
      <c r="L16" s="642"/>
    </row>
    <row r="17" spans="1:13" ht="12" customHeight="1">
      <c r="B17" s="563"/>
      <c r="C17" s="563"/>
      <c r="D17" s="563"/>
      <c r="E17" s="563"/>
      <c r="F17" s="563"/>
      <c r="G17" s="563"/>
      <c r="H17" s="563"/>
      <c r="I17" s="563"/>
      <c r="J17" s="563"/>
      <c r="K17" s="563"/>
      <c r="L17" s="563"/>
    </row>
    <row r="18" spans="1:13" ht="12" customHeight="1"/>
    <row r="19" spans="1:13" ht="12.75" customHeight="1">
      <c r="G19" s="643" t="s">
        <v>483</v>
      </c>
      <c r="H19" s="643"/>
      <c r="I19" s="643"/>
      <c r="J19" s="643"/>
      <c r="K19" s="643"/>
    </row>
    <row r="20" spans="1:13" ht="11.25" customHeight="1">
      <c r="G20" s="635" t="s">
        <v>284</v>
      </c>
      <c r="H20" s="635"/>
      <c r="I20" s="635"/>
      <c r="J20" s="635"/>
      <c r="K20" s="635"/>
    </row>
    <row r="21" spans="1:13" ht="11.25" customHeight="1">
      <c r="F21" s="569"/>
      <c r="G21" s="568"/>
      <c r="H21" s="568"/>
      <c r="I21" s="568"/>
      <c r="J21" s="568"/>
      <c r="K21" s="568"/>
    </row>
    <row r="22" spans="1:13" ht="11.25" customHeight="1">
      <c r="F22" s="569"/>
      <c r="G22" s="568"/>
      <c r="H22" s="568"/>
      <c r="I22" s="568"/>
      <c r="J22" s="568"/>
      <c r="K22" s="568"/>
    </row>
    <row r="23" spans="1:13" ht="11.25" customHeight="1">
      <c r="G23" s="555"/>
      <c r="H23" s="555"/>
      <c r="I23" s="555"/>
      <c r="J23" s="555"/>
      <c r="K23" s="555"/>
    </row>
    <row r="24" spans="1:13">
      <c r="E24" s="644" t="s">
        <v>283</v>
      </c>
      <c r="F24" s="644"/>
      <c r="G24" s="644"/>
      <c r="H24" s="644"/>
      <c r="I24" s="644"/>
      <c r="J24" s="644"/>
      <c r="K24" s="644"/>
    </row>
    <row r="25" spans="1:13" ht="12" customHeight="1">
      <c r="A25" s="645" t="s">
        <v>282</v>
      </c>
      <c r="B25" s="645"/>
      <c r="C25" s="645"/>
      <c r="D25" s="645"/>
      <c r="E25" s="645"/>
      <c r="F25" s="645"/>
      <c r="G25" s="645"/>
      <c r="H25" s="645"/>
      <c r="I25" s="645"/>
      <c r="J25" s="645"/>
      <c r="K25" s="645"/>
      <c r="L25" s="645"/>
      <c r="M25" s="308"/>
    </row>
    <row r="26" spans="1:13" ht="12" customHeight="1">
      <c r="F26" s="288"/>
      <c r="J26" s="309"/>
      <c r="K26" s="304"/>
      <c r="L26" s="310" t="s">
        <v>281</v>
      </c>
      <c r="M26" s="308"/>
    </row>
    <row r="27" spans="1:13" ht="11.25" customHeight="1">
      <c r="F27" s="288"/>
      <c r="J27" s="311" t="s">
        <v>280</v>
      </c>
      <c r="K27" s="297"/>
      <c r="L27" s="312"/>
      <c r="M27" s="308"/>
    </row>
    <row r="28" spans="1:13" ht="12" customHeight="1">
      <c r="E28" s="555"/>
      <c r="F28" s="556"/>
      <c r="I28" s="562"/>
      <c r="J28" s="562"/>
      <c r="K28" s="315" t="s">
        <v>279</v>
      </c>
      <c r="L28" s="312"/>
      <c r="M28" s="308"/>
    </row>
    <row r="29" spans="1:13" ht="29.1" customHeight="1">
      <c r="A29" s="613" t="s">
        <v>292</v>
      </c>
      <c r="B29" s="613"/>
      <c r="C29" s="613"/>
      <c r="D29" s="613"/>
      <c r="E29" s="613"/>
      <c r="F29" s="613"/>
      <c r="G29" s="613"/>
      <c r="H29" s="613"/>
      <c r="I29" s="613"/>
      <c r="K29" s="315" t="s">
        <v>277</v>
      </c>
      <c r="L29" s="316" t="s">
        <v>276</v>
      </c>
      <c r="M29" s="308"/>
    </row>
    <row r="30" spans="1:13" ht="12" customHeight="1">
      <c r="A30" s="613" t="s">
        <v>278</v>
      </c>
      <c r="B30" s="613"/>
      <c r="C30" s="613"/>
      <c r="D30" s="613"/>
      <c r="E30" s="613"/>
      <c r="F30" s="613"/>
      <c r="G30" s="613"/>
      <c r="H30" s="613"/>
      <c r="I30" s="613"/>
      <c r="J30" s="559" t="s">
        <v>274</v>
      </c>
      <c r="K30" s="318" t="s">
        <v>273</v>
      </c>
      <c r="L30" s="312"/>
      <c r="M30" s="308"/>
    </row>
    <row r="31" spans="1:13" ht="12.75" customHeight="1">
      <c r="F31" s="288"/>
      <c r="G31" s="319" t="s">
        <v>272</v>
      </c>
      <c r="H31" s="320" t="s">
        <v>296</v>
      </c>
      <c r="I31" s="321"/>
      <c r="J31" s="322"/>
      <c r="K31" s="312"/>
      <c r="L31" s="312"/>
      <c r="M31" s="308"/>
    </row>
    <row r="32" spans="1:13" ht="13.5" customHeight="1">
      <c r="F32" s="288"/>
      <c r="G32" s="623" t="s">
        <v>270</v>
      </c>
      <c r="H32" s="623"/>
      <c r="I32" s="323" t="s">
        <v>267</v>
      </c>
      <c r="J32" s="324" t="s">
        <v>269</v>
      </c>
      <c r="K32" s="325" t="s">
        <v>268</v>
      </c>
      <c r="L32" s="325" t="s">
        <v>267</v>
      </c>
      <c r="M32" s="308"/>
    </row>
    <row r="33" spans="1:17" ht="14.25" customHeight="1">
      <c r="A33" s="326" t="s">
        <v>295</v>
      </c>
      <c r="B33" s="326"/>
      <c r="C33" s="326"/>
      <c r="D33" s="326"/>
      <c r="E33" s="326"/>
      <c r="F33" s="327"/>
      <c r="G33" s="328"/>
      <c r="I33" s="328"/>
      <c r="J33" s="328"/>
      <c r="K33" s="328"/>
      <c r="L33" s="329" t="s">
        <v>265</v>
      </c>
      <c r="M33" s="330"/>
    </row>
    <row r="34" spans="1:17" ht="24" customHeight="1">
      <c r="A34" s="624" t="s">
        <v>264</v>
      </c>
      <c r="B34" s="625"/>
      <c r="C34" s="625"/>
      <c r="D34" s="625"/>
      <c r="E34" s="625"/>
      <c r="F34" s="625"/>
      <c r="G34" s="628" t="s">
        <v>263</v>
      </c>
      <c r="H34" s="630" t="s">
        <v>262</v>
      </c>
      <c r="I34" s="632" t="s">
        <v>261</v>
      </c>
      <c r="J34" s="633"/>
      <c r="K34" s="614" t="s">
        <v>260</v>
      </c>
      <c r="L34" s="616" t="s">
        <v>0</v>
      </c>
      <c r="M34" s="330"/>
    </row>
    <row r="35" spans="1:17" ht="46.5" customHeight="1">
      <c r="A35" s="626"/>
      <c r="B35" s="627"/>
      <c r="C35" s="627"/>
      <c r="D35" s="627"/>
      <c r="E35" s="627"/>
      <c r="F35" s="627"/>
      <c r="G35" s="629"/>
      <c r="H35" s="631"/>
      <c r="I35" s="331" t="s">
        <v>259</v>
      </c>
      <c r="J35" s="332" t="s">
        <v>258</v>
      </c>
      <c r="K35" s="615"/>
      <c r="L35" s="617"/>
    </row>
    <row r="36" spans="1:17" ht="11.25" customHeight="1">
      <c r="A36" s="618" t="s">
        <v>257</v>
      </c>
      <c r="B36" s="619"/>
      <c r="C36" s="619"/>
      <c r="D36" s="619"/>
      <c r="E36" s="619"/>
      <c r="F36" s="620"/>
      <c r="G36" s="333">
        <v>2</v>
      </c>
      <c r="H36" s="334">
        <v>3</v>
      </c>
      <c r="I36" s="335" t="s">
        <v>256</v>
      </c>
      <c r="J36" s="336" t="s">
        <v>255</v>
      </c>
      <c r="K36" s="337">
        <v>6</v>
      </c>
      <c r="L36" s="337">
        <v>7</v>
      </c>
    </row>
    <row r="37" spans="1:17" s="344" customFormat="1" ht="14.25" customHeight="1">
      <c r="A37" s="338">
        <v>2</v>
      </c>
      <c r="B37" s="338"/>
      <c r="C37" s="339"/>
      <c r="D37" s="340"/>
      <c r="E37" s="338"/>
      <c r="F37" s="341"/>
      <c r="G37" s="340" t="s">
        <v>254</v>
      </c>
      <c r="H37" s="333">
        <v>1</v>
      </c>
      <c r="I37" s="342">
        <f>SUM(I38+I49+I69+I90+I97+I117+I143+I162+I172)</f>
        <v>339800</v>
      </c>
      <c r="J37" s="342">
        <f>SUM(J38+J49+J69+J90+J97+J117+J143+J162+J172)</f>
        <v>339800</v>
      </c>
      <c r="K37" s="343">
        <f>SUM(K38+K49+K69+K90+K97+K117+K143+K162+K172)</f>
        <v>221684.65000000002</v>
      </c>
      <c r="L37" s="342">
        <f>SUM(L38+L49+L69+L90+L97+L117+L143+L162+L172)</f>
        <v>221684.65000000002</v>
      </c>
    </row>
    <row r="38" spans="1:17" ht="16.5" customHeight="1">
      <c r="A38" s="338">
        <v>2</v>
      </c>
      <c r="B38" s="345">
        <v>1</v>
      </c>
      <c r="C38" s="346"/>
      <c r="D38" s="347"/>
      <c r="E38" s="348"/>
      <c r="F38" s="349"/>
      <c r="G38" s="350" t="s">
        <v>253</v>
      </c>
      <c r="H38" s="333">
        <v>2</v>
      </c>
      <c r="I38" s="342">
        <f>SUM(I39+I45)</f>
        <v>176800</v>
      </c>
      <c r="J38" s="342">
        <f>SUM(J39+J45)</f>
        <v>176800</v>
      </c>
      <c r="K38" s="351">
        <f>SUM(K39+K45)</f>
        <v>105070.33</v>
      </c>
      <c r="L38" s="352">
        <f>SUM(L39+L45)</f>
        <v>105070.33</v>
      </c>
      <c r="M38"/>
    </row>
    <row r="39" spans="1:17" ht="14.25" customHeight="1">
      <c r="A39" s="353">
        <v>2</v>
      </c>
      <c r="B39" s="353">
        <v>1</v>
      </c>
      <c r="C39" s="354">
        <v>1</v>
      </c>
      <c r="D39" s="355"/>
      <c r="E39" s="353"/>
      <c r="F39" s="356"/>
      <c r="G39" s="355" t="s">
        <v>252</v>
      </c>
      <c r="H39" s="333">
        <v>3</v>
      </c>
      <c r="I39" s="342">
        <f>SUM(I40)</f>
        <v>168800</v>
      </c>
      <c r="J39" s="342">
        <f>SUM(J40)</f>
        <v>168800</v>
      </c>
      <c r="K39" s="343">
        <f>SUM(K40)</f>
        <v>100610.31</v>
      </c>
      <c r="L39" s="342">
        <f>SUM(L40)</f>
        <v>100610.31</v>
      </c>
      <c r="M39"/>
    </row>
    <row r="40" spans="1:17" ht="13.5" customHeight="1">
      <c r="A40" s="357">
        <v>2</v>
      </c>
      <c r="B40" s="353">
        <v>1</v>
      </c>
      <c r="C40" s="354">
        <v>1</v>
      </c>
      <c r="D40" s="355">
        <v>1</v>
      </c>
      <c r="E40" s="353"/>
      <c r="F40" s="356"/>
      <c r="G40" s="355" t="s">
        <v>252</v>
      </c>
      <c r="H40" s="333">
        <v>4</v>
      </c>
      <c r="I40" s="342">
        <f>SUM(I41+I43)</f>
        <v>168800</v>
      </c>
      <c r="J40" s="342">
        <f>SUM(J41+J43)</f>
        <v>168800</v>
      </c>
      <c r="K40" s="342">
        <f>SUM(K41+K43)</f>
        <v>100610.31</v>
      </c>
      <c r="L40" s="342">
        <f>SUM(L41+L43)</f>
        <v>100610.31</v>
      </c>
      <c r="M40"/>
      <c r="Q40" s="358"/>
    </row>
    <row r="41" spans="1:17" ht="14.25" customHeight="1">
      <c r="A41" s="357">
        <v>2</v>
      </c>
      <c r="B41" s="353">
        <v>1</v>
      </c>
      <c r="C41" s="354">
        <v>1</v>
      </c>
      <c r="D41" s="355">
        <v>1</v>
      </c>
      <c r="E41" s="353">
        <v>1</v>
      </c>
      <c r="F41" s="356"/>
      <c r="G41" s="355" t="s">
        <v>251</v>
      </c>
      <c r="H41" s="333">
        <v>5</v>
      </c>
      <c r="I41" s="343">
        <f>SUM(I42)</f>
        <v>168800</v>
      </c>
      <c r="J41" s="343">
        <f>SUM(J42)</f>
        <v>168800</v>
      </c>
      <c r="K41" s="343">
        <f>SUM(K42)</f>
        <v>100610.31</v>
      </c>
      <c r="L41" s="343">
        <f>SUM(L42)</f>
        <v>100610.31</v>
      </c>
      <c r="M41"/>
      <c r="Q41" s="358"/>
    </row>
    <row r="42" spans="1:17" ht="14.25" customHeight="1">
      <c r="A42" s="357">
        <v>2</v>
      </c>
      <c r="B42" s="353">
        <v>1</v>
      </c>
      <c r="C42" s="354">
        <v>1</v>
      </c>
      <c r="D42" s="355">
        <v>1</v>
      </c>
      <c r="E42" s="353">
        <v>1</v>
      </c>
      <c r="F42" s="356">
        <v>1</v>
      </c>
      <c r="G42" s="355" t="s">
        <v>251</v>
      </c>
      <c r="H42" s="333">
        <v>6</v>
      </c>
      <c r="I42" s="359">
        <v>168800</v>
      </c>
      <c r="J42" s="360">
        <v>168800</v>
      </c>
      <c r="K42" s="360">
        <v>100610.31</v>
      </c>
      <c r="L42" s="360">
        <v>100610.31</v>
      </c>
      <c r="M42"/>
      <c r="Q42" s="358"/>
    </row>
    <row r="43" spans="1:17" ht="12.75" hidden="1" customHeight="1">
      <c r="A43" s="357">
        <v>2</v>
      </c>
      <c r="B43" s="353">
        <v>1</v>
      </c>
      <c r="C43" s="354">
        <v>1</v>
      </c>
      <c r="D43" s="355">
        <v>1</v>
      </c>
      <c r="E43" s="353">
        <v>2</v>
      </c>
      <c r="F43" s="356"/>
      <c r="G43" s="355" t="s">
        <v>250</v>
      </c>
      <c r="H43" s="333">
        <v>7</v>
      </c>
      <c r="I43" s="343">
        <f>I44</f>
        <v>0</v>
      </c>
      <c r="J43" s="343">
        <f>J44</f>
        <v>0</v>
      </c>
      <c r="K43" s="343">
        <f>K44</f>
        <v>0</v>
      </c>
      <c r="L43" s="343">
        <f>L44</f>
        <v>0</v>
      </c>
      <c r="M43"/>
      <c r="Q43" s="358"/>
    </row>
    <row r="44" spans="1:17" ht="12.75" hidden="1" customHeight="1">
      <c r="A44" s="357">
        <v>2</v>
      </c>
      <c r="B44" s="353">
        <v>1</v>
      </c>
      <c r="C44" s="354">
        <v>1</v>
      </c>
      <c r="D44" s="355">
        <v>1</v>
      </c>
      <c r="E44" s="353">
        <v>2</v>
      </c>
      <c r="F44" s="356">
        <v>1</v>
      </c>
      <c r="G44" s="355" t="s">
        <v>250</v>
      </c>
      <c r="H44" s="333">
        <v>8</v>
      </c>
      <c r="I44" s="360">
        <v>0</v>
      </c>
      <c r="J44" s="361">
        <v>0</v>
      </c>
      <c r="K44" s="360">
        <v>0</v>
      </c>
      <c r="L44" s="361">
        <v>0</v>
      </c>
      <c r="M44"/>
      <c r="Q44" s="358"/>
    </row>
    <row r="45" spans="1:17" ht="13.5" customHeight="1">
      <c r="A45" s="357">
        <v>2</v>
      </c>
      <c r="B45" s="353">
        <v>1</v>
      </c>
      <c r="C45" s="354">
        <v>2</v>
      </c>
      <c r="D45" s="355"/>
      <c r="E45" s="353"/>
      <c r="F45" s="356"/>
      <c r="G45" s="355" t="s">
        <v>249</v>
      </c>
      <c r="H45" s="333">
        <v>9</v>
      </c>
      <c r="I45" s="343">
        <f t="shared" ref="I45:L47" si="0">I46</f>
        <v>8000</v>
      </c>
      <c r="J45" s="342">
        <f t="shared" si="0"/>
        <v>8000</v>
      </c>
      <c r="K45" s="343">
        <f t="shared" si="0"/>
        <v>4460.0200000000004</v>
      </c>
      <c r="L45" s="342">
        <f t="shared" si="0"/>
        <v>4460.0200000000004</v>
      </c>
      <c r="M45"/>
      <c r="Q45" s="358"/>
    </row>
    <row r="46" spans="1:17">
      <c r="A46" s="357">
        <v>2</v>
      </c>
      <c r="B46" s="353">
        <v>1</v>
      </c>
      <c r="C46" s="354">
        <v>2</v>
      </c>
      <c r="D46" s="355">
        <v>1</v>
      </c>
      <c r="E46" s="353"/>
      <c r="F46" s="356"/>
      <c r="G46" s="355" t="s">
        <v>249</v>
      </c>
      <c r="H46" s="333">
        <v>10</v>
      </c>
      <c r="I46" s="343">
        <f t="shared" si="0"/>
        <v>8000</v>
      </c>
      <c r="J46" s="342">
        <f t="shared" si="0"/>
        <v>8000</v>
      </c>
      <c r="K46" s="342">
        <f t="shared" si="0"/>
        <v>4460.0200000000004</v>
      </c>
      <c r="L46" s="342">
        <f t="shared" si="0"/>
        <v>4460.0200000000004</v>
      </c>
    </row>
    <row r="47" spans="1:17" ht="13.5" customHeight="1">
      <c r="A47" s="357">
        <v>2</v>
      </c>
      <c r="B47" s="353">
        <v>1</v>
      </c>
      <c r="C47" s="354">
        <v>2</v>
      </c>
      <c r="D47" s="355">
        <v>1</v>
      </c>
      <c r="E47" s="353">
        <v>1</v>
      </c>
      <c r="F47" s="356"/>
      <c r="G47" s="355" t="s">
        <v>249</v>
      </c>
      <c r="H47" s="333">
        <v>11</v>
      </c>
      <c r="I47" s="342">
        <f t="shared" si="0"/>
        <v>8000</v>
      </c>
      <c r="J47" s="342">
        <f t="shared" si="0"/>
        <v>8000</v>
      </c>
      <c r="K47" s="342">
        <f t="shared" si="0"/>
        <v>4460.0200000000004</v>
      </c>
      <c r="L47" s="342">
        <f t="shared" si="0"/>
        <v>4460.0200000000004</v>
      </c>
      <c r="M47"/>
      <c r="Q47" s="358"/>
    </row>
    <row r="48" spans="1:17" ht="14.25" customHeight="1">
      <c r="A48" s="357">
        <v>2</v>
      </c>
      <c r="B48" s="353">
        <v>1</v>
      </c>
      <c r="C48" s="354">
        <v>2</v>
      </c>
      <c r="D48" s="355">
        <v>1</v>
      </c>
      <c r="E48" s="353">
        <v>1</v>
      </c>
      <c r="F48" s="356">
        <v>1</v>
      </c>
      <c r="G48" s="355" t="s">
        <v>249</v>
      </c>
      <c r="H48" s="333">
        <v>12</v>
      </c>
      <c r="I48" s="361">
        <v>8000</v>
      </c>
      <c r="J48" s="360">
        <v>8000</v>
      </c>
      <c r="K48" s="360">
        <v>4460.0200000000004</v>
      </c>
      <c r="L48" s="360">
        <v>4460.0200000000004</v>
      </c>
      <c r="M48"/>
      <c r="Q48" s="358"/>
    </row>
    <row r="49" spans="1:18" ht="26.25" customHeight="1">
      <c r="A49" s="362">
        <v>2</v>
      </c>
      <c r="B49" s="363">
        <v>2</v>
      </c>
      <c r="C49" s="346"/>
      <c r="D49" s="347"/>
      <c r="E49" s="348"/>
      <c r="F49" s="349"/>
      <c r="G49" s="350" t="s">
        <v>248</v>
      </c>
      <c r="H49" s="333">
        <v>13</v>
      </c>
      <c r="I49" s="364">
        <f t="shared" ref="I49:L51" si="1">I50</f>
        <v>162000</v>
      </c>
      <c r="J49" s="365">
        <f t="shared" si="1"/>
        <v>162000</v>
      </c>
      <c r="K49" s="364">
        <f t="shared" si="1"/>
        <v>116052.32</v>
      </c>
      <c r="L49" s="364">
        <f t="shared" si="1"/>
        <v>116052.32</v>
      </c>
      <c r="M49"/>
    </row>
    <row r="50" spans="1:18" ht="27" customHeight="1">
      <c r="A50" s="357">
        <v>2</v>
      </c>
      <c r="B50" s="353">
        <v>2</v>
      </c>
      <c r="C50" s="354">
        <v>1</v>
      </c>
      <c r="D50" s="355"/>
      <c r="E50" s="353"/>
      <c r="F50" s="356"/>
      <c r="G50" s="347" t="s">
        <v>248</v>
      </c>
      <c r="H50" s="333">
        <v>14</v>
      </c>
      <c r="I50" s="342">
        <f t="shared" si="1"/>
        <v>162000</v>
      </c>
      <c r="J50" s="343">
        <f t="shared" si="1"/>
        <v>162000</v>
      </c>
      <c r="K50" s="342">
        <f t="shared" si="1"/>
        <v>116052.32</v>
      </c>
      <c r="L50" s="343">
        <f t="shared" si="1"/>
        <v>116052.32</v>
      </c>
      <c r="M50"/>
      <c r="R50" s="358"/>
    </row>
    <row r="51" spans="1:18" ht="15.75" customHeight="1">
      <c r="A51" s="357">
        <v>2</v>
      </c>
      <c r="B51" s="353">
        <v>2</v>
      </c>
      <c r="C51" s="354">
        <v>1</v>
      </c>
      <c r="D51" s="355">
        <v>1</v>
      </c>
      <c r="E51" s="353"/>
      <c r="F51" s="356"/>
      <c r="G51" s="347" t="s">
        <v>248</v>
      </c>
      <c r="H51" s="333">
        <v>15</v>
      </c>
      <c r="I51" s="342">
        <f t="shared" si="1"/>
        <v>162000</v>
      </c>
      <c r="J51" s="343">
        <f t="shared" si="1"/>
        <v>162000</v>
      </c>
      <c r="K51" s="352">
        <f t="shared" si="1"/>
        <v>116052.32</v>
      </c>
      <c r="L51" s="352">
        <f t="shared" si="1"/>
        <v>116052.32</v>
      </c>
      <c r="M51"/>
      <c r="Q51" s="358"/>
    </row>
    <row r="52" spans="1:18" ht="24.75" customHeight="1">
      <c r="A52" s="366">
        <v>2</v>
      </c>
      <c r="B52" s="367">
        <v>2</v>
      </c>
      <c r="C52" s="368">
        <v>1</v>
      </c>
      <c r="D52" s="369">
        <v>1</v>
      </c>
      <c r="E52" s="367">
        <v>1</v>
      </c>
      <c r="F52" s="370"/>
      <c r="G52" s="347" t="s">
        <v>248</v>
      </c>
      <c r="H52" s="333">
        <v>16</v>
      </c>
      <c r="I52" s="371">
        <f>SUM(I53:I68)</f>
        <v>162000</v>
      </c>
      <c r="J52" s="371">
        <f>SUM(J53:J68)</f>
        <v>162000</v>
      </c>
      <c r="K52" s="372">
        <f>SUM(K53:K68)</f>
        <v>116052.32</v>
      </c>
      <c r="L52" s="372">
        <f>SUM(L53:L68)</f>
        <v>116052.32</v>
      </c>
      <c r="M52"/>
      <c r="Q52" s="358"/>
    </row>
    <row r="53" spans="1:18" ht="15.75" hidden="1" customHeight="1">
      <c r="A53" s="357">
        <v>2</v>
      </c>
      <c r="B53" s="353">
        <v>2</v>
      </c>
      <c r="C53" s="354">
        <v>1</v>
      </c>
      <c r="D53" s="355">
        <v>1</v>
      </c>
      <c r="E53" s="353">
        <v>1</v>
      </c>
      <c r="F53" s="373">
        <v>1</v>
      </c>
      <c r="G53" s="355" t="s">
        <v>247</v>
      </c>
      <c r="H53" s="333">
        <v>17</v>
      </c>
      <c r="I53" s="360">
        <v>0</v>
      </c>
      <c r="J53" s="360">
        <v>0</v>
      </c>
      <c r="K53" s="360">
        <v>0</v>
      </c>
      <c r="L53" s="360">
        <v>0</v>
      </c>
      <c r="M53"/>
      <c r="Q53" s="358"/>
    </row>
    <row r="54" spans="1:18" ht="26.25" customHeight="1">
      <c r="A54" s="357">
        <v>2</v>
      </c>
      <c r="B54" s="353">
        <v>2</v>
      </c>
      <c r="C54" s="354">
        <v>1</v>
      </c>
      <c r="D54" s="355">
        <v>1</v>
      </c>
      <c r="E54" s="353">
        <v>1</v>
      </c>
      <c r="F54" s="356">
        <v>2</v>
      </c>
      <c r="G54" s="355" t="s">
        <v>246</v>
      </c>
      <c r="H54" s="333">
        <v>18</v>
      </c>
      <c r="I54" s="360">
        <v>200</v>
      </c>
      <c r="J54" s="360">
        <v>200</v>
      </c>
      <c r="K54" s="360">
        <v>19.5</v>
      </c>
      <c r="L54" s="360">
        <v>19.5</v>
      </c>
      <c r="M54"/>
      <c r="Q54" s="358"/>
    </row>
    <row r="55" spans="1:18" ht="26.25" customHeight="1">
      <c r="A55" s="357">
        <v>2</v>
      </c>
      <c r="B55" s="353">
        <v>2</v>
      </c>
      <c r="C55" s="354">
        <v>1</v>
      </c>
      <c r="D55" s="355">
        <v>1</v>
      </c>
      <c r="E55" s="353">
        <v>1</v>
      </c>
      <c r="F55" s="356">
        <v>5</v>
      </c>
      <c r="G55" s="355" t="s">
        <v>245</v>
      </c>
      <c r="H55" s="333">
        <v>19</v>
      </c>
      <c r="I55" s="360">
        <v>700</v>
      </c>
      <c r="J55" s="360">
        <v>700</v>
      </c>
      <c r="K55" s="360">
        <v>550.36</v>
      </c>
      <c r="L55" s="360">
        <v>550.36</v>
      </c>
      <c r="M55"/>
      <c r="Q55" s="358"/>
    </row>
    <row r="56" spans="1:18" ht="27" hidden="1" customHeight="1">
      <c r="A56" s="357">
        <v>2</v>
      </c>
      <c r="B56" s="353">
        <v>2</v>
      </c>
      <c r="C56" s="354">
        <v>1</v>
      </c>
      <c r="D56" s="355">
        <v>1</v>
      </c>
      <c r="E56" s="353">
        <v>1</v>
      </c>
      <c r="F56" s="356">
        <v>6</v>
      </c>
      <c r="G56" s="355" t="s">
        <v>244</v>
      </c>
      <c r="H56" s="333">
        <v>20</v>
      </c>
      <c r="I56" s="360">
        <v>0</v>
      </c>
      <c r="J56" s="360">
        <v>0</v>
      </c>
      <c r="K56" s="360">
        <v>0</v>
      </c>
      <c r="L56" s="360">
        <v>0</v>
      </c>
      <c r="M56"/>
      <c r="Q56" s="358"/>
    </row>
    <row r="57" spans="1:18" ht="26.25" hidden="1" customHeight="1">
      <c r="A57" s="374">
        <v>2</v>
      </c>
      <c r="B57" s="348">
        <v>2</v>
      </c>
      <c r="C57" s="346">
        <v>1</v>
      </c>
      <c r="D57" s="347">
        <v>1</v>
      </c>
      <c r="E57" s="348">
        <v>1</v>
      </c>
      <c r="F57" s="349">
        <v>7</v>
      </c>
      <c r="G57" s="347" t="s">
        <v>243</v>
      </c>
      <c r="H57" s="333">
        <v>21</v>
      </c>
      <c r="I57" s="360">
        <v>0</v>
      </c>
      <c r="J57" s="360">
        <v>0</v>
      </c>
      <c r="K57" s="360">
        <v>0</v>
      </c>
      <c r="L57" s="360">
        <v>0</v>
      </c>
      <c r="M57"/>
      <c r="Q57" s="358"/>
    </row>
    <row r="58" spans="1:18" ht="12" customHeight="1">
      <c r="A58" s="357">
        <v>2</v>
      </c>
      <c r="B58" s="353">
        <v>2</v>
      </c>
      <c r="C58" s="354">
        <v>1</v>
      </c>
      <c r="D58" s="355">
        <v>1</v>
      </c>
      <c r="E58" s="353">
        <v>1</v>
      </c>
      <c r="F58" s="356">
        <v>11</v>
      </c>
      <c r="G58" s="355" t="s">
        <v>242</v>
      </c>
      <c r="H58" s="333">
        <v>22</v>
      </c>
      <c r="I58" s="361">
        <v>300</v>
      </c>
      <c r="J58" s="360">
        <v>300</v>
      </c>
      <c r="K58" s="360">
        <v>0</v>
      </c>
      <c r="L58" s="360">
        <v>0</v>
      </c>
      <c r="M58"/>
      <c r="Q58" s="358"/>
    </row>
    <row r="59" spans="1:18" ht="15.75" hidden="1" customHeight="1">
      <c r="A59" s="366">
        <v>2</v>
      </c>
      <c r="B59" s="375">
        <v>2</v>
      </c>
      <c r="C59" s="376">
        <v>1</v>
      </c>
      <c r="D59" s="376">
        <v>1</v>
      </c>
      <c r="E59" s="376">
        <v>1</v>
      </c>
      <c r="F59" s="377">
        <v>12</v>
      </c>
      <c r="G59" s="378" t="s">
        <v>241</v>
      </c>
      <c r="H59" s="333">
        <v>23</v>
      </c>
      <c r="I59" s="379">
        <v>0</v>
      </c>
      <c r="J59" s="360">
        <v>0</v>
      </c>
      <c r="K59" s="360">
        <v>0</v>
      </c>
      <c r="L59" s="360">
        <v>0</v>
      </c>
      <c r="M59"/>
      <c r="Q59" s="358"/>
    </row>
    <row r="60" spans="1:18" ht="25.5" hidden="1" customHeight="1">
      <c r="A60" s="357">
        <v>2</v>
      </c>
      <c r="B60" s="353">
        <v>2</v>
      </c>
      <c r="C60" s="354">
        <v>1</v>
      </c>
      <c r="D60" s="354">
        <v>1</v>
      </c>
      <c r="E60" s="354">
        <v>1</v>
      </c>
      <c r="F60" s="356">
        <v>14</v>
      </c>
      <c r="G60" s="380" t="s">
        <v>240</v>
      </c>
      <c r="H60" s="333">
        <v>24</v>
      </c>
      <c r="I60" s="361">
        <v>0</v>
      </c>
      <c r="J60" s="361">
        <v>0</v>
      </c>
      <c r="K60" s="361">
        <v>0</v>
      </c>
      <c r="L60" s="361">
        <v>0</v>
      </c>
      <c r="M60"/>
      <c r="Q60" s="358"/>
    </row>
    <row r="61" spans="1:18" ht="27.75" customHeight="1">
      <c r="A61" s="357">
        <v>2</v>
      </c>
      <c r="B61" s="353">
        <v>2</v>
      </c>
      <c r="C61" s="354">
        <v>1</v>
      </c>
      <c r="D61" s="354">
        <v>1</v>
      </c>
      <c r="E61" s="354">
        <v>1</v>
      </c>
      <c r="F61" s="356">
        <v>15</v>
      </c>
      <c r="G61" s="355" t="s">
        <v>239</v>
      </c>
      <c r="H61" s="333">
        <v>25</v>
      </c>
      <c r="I61" s="361">
        <v>9000</v>
      </c>
      <c r="J61" s="360">
        <v>9000</v>
      </c>
      <c r="K61" s="360">
        <v>8377.1200000000008</v>
      </c>
      <c r="L61" s="360">
        <v>8377.1200000000008</v>
      </c>
      <c r="M61"/>
      <c r="Q61" s="358"/>
    </row>
    <row r="62" spans="1:18" ht="15.75" hidden="1" customHeight="1">
      <c r="A62" s="357">
        <v>2</v>
      </c>
      <c r="B62" s="353">
        <v>2</v>
      </c>
      <c r="C62" s="354">
        <v>1</v>
      </c>
      <c r="D62" s="354">
        <v>1</v>
      </c>
      <c r="E62" s="354">
        <v>1</v>
      </c>
      <c r="F62" s="356">
        <v>16</v>
      </c>
      <c r="G62" s="355" t="s">
        <v>238</v>
      </c>
      <c r="H62" s="333">
        <v>26</v>
      </c>
      <c r="I62" s="361">
        <v>0</v>
      </c>
      <c r="J62" s="360">
        <v>0</v>
      </c>
      <c r="K62" s="360">
        <v>0</v>
      </c>
      <c r="L62" s="360">
        <v>0</v>
      </c>
      <c r="M62"/>
      <c r="Q62" s="358"/>
    </row>
    <row r="63" spans="1:18" ht="27.75" hidden="1" customHeight="1">
      <c r="A63" s="357">
        <v>2</v>
      </c>
      <c r="B63" s="353">
        <v>2</v>
      </c>
      <c r="C63" s="354">
        <v>1</v>
      </c>
      <c r="D63" s="354">
        <v>1</v>
      </c>
      <c r="E63" s="354">
        <v>1</v>
      </c>
      <c r="F63" s="356">
        <v>17</v>
      </c>
      <c r="G63" s="355" t="s">
        <v>237</v>
      </c>
      <c r="H63" s="333">
        <v>27</v>
      </c>
      <c r="I63" s="361">
        <v>0</v>
      </c>
      <c r="J63" s="361">
        <v>0</v>
      </c>
      <c r="K63" s="361">
        <v>0</v>
      </c>
      <c r="L63" s="361">
        <v>0</v>
      </c>
      <c r="M63"/>
      <c r="Q63" s="358"/>
    </row>
    <row r="64" spans="1:18" ht="14.25" customHeight="1">
      <c r="A64" s="357">
        <v>2</v>
      </c>
      <c r="B64" s="353">
        <v>2</v>
      </c>
      <c r="C64" s="354">
        <v>1</v>
      </c>
      <c r="D64" s="354">
        <v>1</v>
      </c>
      <c r="E64" s="354">
        <v>1</v>
      </c>
      <c r="F64" s="356">
        <v>20</v>
      </c>
      <c r="G64" s="355" t="s">
        <v>236</v>
      </c>
      <c r="H64" s="333">
        <v>28</v>
      </c>
      <c r="I64" s="361">
        <v>8700</v>
      </c>
      <c r="J64" s="360">
        <v>8700</v>
      </c>
      <c r="K64" s="360">
        <v>3577.44</v>
      </c>
      <c r="L64" s="360">
        <v>3577.44</v>
      </c>
      <c r="M64"/>
      <c r="Q64" s="358"/>
    </row>
    <row r="65" spans="1:18" ht="27.75" customHeight="1">
      <c r="A65" s="357">
        <v>2</v>
      </c>
      <c r="B65" s="353">
        <v>2</v>
      </c>
      <c r="C65" s="354">
        <v>1</v>
      </c>
      <c r="D65" s="354">
        <v>1</v>
      </c>
      <c r="E65" s="354">
        <v>1</v>
      </c>
      <c r="F65" s="356">
        <v>21</v>
      </c>
      <c r="G65" s="355" t="s">
        <v>235</v>
      </c>
      <c r="H65" s="333">
        <v>29</v>
      </c>
      <c r="I65" s="361">
        <v>1500</v>
      </c>
      <c r="J65" s="360">
        <v>1500</v>
      </c>
      <c r="K65" s="360">
        <v>653.51</v>
      </c>
      <c r="L65" s="360">
        <v>653.51</v>
      </c>
      <c r="M65"/>
      <c r="Q65" s="358"/>
    </row>
    <row r="66" spans="1:18" ht="12" customHeight="1">
      <c r="A66" s="357">
        <v>2</v>
      </c>
      <c r="B66" s="353">
        <v>2</v>
      </c>
      <c r="C66" s="354">
        <v>1</v>
      </c>
      <c r="D66" s="354">
        <v>1</v>
      </c>
      <c r="E66" s="354">
        <v>1</v>
      </c>
      <c r="F66" s="356">
        <v>22</v>
      </c>
      <c r="G66" s="355" t="s">
        <v>234</v>
      </c>
      <c r="H66" s="333">
        <v>30</v>
      </c>
      <c r="I66" s="361">
        <v>500</v>
      </c>
      <c r="J66" s="360">
        <v>500</v>
      </c>
      <c r="K66" s="360">
        <v>0</v>
      </c>
      <c r="L66" s="360">
        <v>0</v>
      </c>
      <c r="M66"/>
      <c r="Q66" s="358"/>
    </row>
    <row r="67" spans="1:18" ht="12" customHeight="1">
      <c r="A67" s="357">
        <v>2</v>
      </c>
      <c r="B67" s="353">
        <v>2</v>
      </c>
      <c r="C67" s="354">
        <v>1</v>
      </c>
      <c r="D67" s="354">
        <v>1</v>
      </c>
      <c r="E67" s="354">
        <v>1</v>
      </c>
      <c r="F67" s="356">
        <v>23</v>
      </c>
      <c r="G67" s="355" t="s">
        <v>233</v>
      </c>
      <c r="H67" s="333">
        <v>31</v>
      </c>
      <c r="I67" s="361">
        <v>500</v>
      </c>
      <c r="J67" s="360">
        <v>500</v>
      </c>
      <c r="K67" s="360">
        <v>0</v>
      </c>
      <c r="L67" s="360">
        <v>0</v>
      </c>
      <c r="M67"/>
      <c r="Q67" s="358"/>
    </row>
    <row r="68" spans="1:18" ht="15" customHeight="1">
      <c r="A68" s="357">
        <v>2</v>
      </c>
      <c r="B68" s="353">
        <v>2</v>
      </c>
      <c r="C68" s="354">
        <v>1</v>
      </c>
      <c r="D68" s="354">
        <v>1</v>
      </c>
      <c r="E68" s="354">
        <v>1</v>
      </c>
      <c r="F68" s="356">
        <v>30</v>
      </c>
      <c r="G68" s="355" t="s">
        <v>232</v>
      </c>
      <c r="H68" s="333">
        <v>32</v>
      </c>
      <c r="I68" s="361">
        <v>140600</v>
      </c>
      <c r="J68" s="360">
        <v>140600</v>
      </c>
      <c r="K68" s="360">
        <v>102874.39</v>
      </c>
      <c r="L68" s="360">
        <v>102874.39</v>
      </c>
      <c r="M68"/>
      <c r="Q68" s="358"/>
    </row>
    <row r="69" spans="1:18" ht="14.25" hidden="1" customHeight="1">
      <c r="A69" s="381">
        <v>2</v>
      </c>
      <c r="B69" s="382">
        <v>3</v>
      </c>
      <c r="C69" s="345"/>
      <c r="D69" s="346"/>
      <c r="E69" s="346"/>
      <c r="F69" s="349"/>
      <c r="G69" s="383" t="s">
        <v>231</v>
      </c>
      <c r="H69" s="333">
        <v>33</v>
      </c>
      <c r="I69" s="364">
        <f>I70</f>
        <v>0</v>
      </c>
      <c r="J69" s="364">
        <f>J70</f>
        <v>0</v>
      </c>
      <c r="K69" s="364">
        <f>K70</f>
        <v>0</v>
      </c>
      <c r="L69" s="364">
        <f>L70</f>
        <v>0</v>
      </c>
      <c r="M69"/>
    </row>
    <row r="70" spans="1:18" ht="13.5" hidden="1" customHeight="1">
      <c r="A70" s="357">
        <v>2</v>
      </c>
      <c r="B70" s="353">
        <v>3</v>
      </c>
      <c r="C70" s="354">
        <v>1</v>
      </c>
      <c r="D70" s="354"/>
      <c r="E70" s="354"/>
      <c r="F70" s="356"/>
      <c r="G70" s="355" t="s">
        <v>230</v>
      </c>
      <c r="H70" s="333">
        <v>34</v>
      </c>
      <c r="I70" s="342">
        <f>SUM(I71+I76+I81)</f>
        <v>0</v>
      </c>
      <c r="J70" s="384">
        <f>SUM(J71+J76+J81)</f>
        <v>0</v>
      </c>
      <c r="K70" s="343">
        <f>SUM(K71+K76+K81)</f>
        <v>0</v>
      </c>
      <c r="L70" s="342">
        <f>SUM(L71+L76+L81)</f>
        <v>0</v>
      </c>
      <c r="M70"/>
      <c r="R70" s="358"/>
    </row>
    <row r="71" spans="1:18" ht="15" hidden="1" customHeight="1">
      <c r="A71" s="357">
        <v>2</v>
      </c>
      <c r="B71" s="353">
        <v>3</v>
      </c>
      <c r="C71" s="354">
        <v>1</v>
      </c>
      <c r="D71" s="354">
        <v>1</v>
      </c>
      <c r="E71" s="354"/>
      <c r="F71" s="356"/>
      <c r="G71" s="355" t="s">
        <v>229</v>
      </c>
      <c r="H71" s="333">
        <v>35</v>
      </c>
      <c r="I71" s="342">
        <f>I72</f>
        <v>0</v>
      </c>
      <c r="J71" s="384">
        <f>J72</f>
        <v>0</v>
      </c>
      <c r="K71" s="343">
        <f>K72</f>
        <v>0</v>
      </c>
      <c r="L71" s="342">
        <f>L72</f>
        <v>0</v>
      </c>
      <c r="M71"/>
      <c r="Q71" s="358"/>
    </row>
    <row r="72" spans="1:18" ht="13.5" hidden="1" customHeight="1">
      <c r="A72" s="357">
        <v>2</v>
      </c>
      <c r="B72" s="353">
        <v>3</v>
      </c>
      <c r="C72" s="354">
        <v>1</v>
      </c>
      <c r="D72" s="354">
        <v>1</v>
      </c>
      <c r="E72" s="354">
        <v>1</v>
      </c>
      <c r="F72" s="356"/>
      <c r="G72" s="355" t="s">
        <v>229</v>
      </c>
      <c r="H72" s="333">
        <v>36</v>
      </c>
      <c r="I72" s="342">
        <f>SUM(I73:I75)</f>
        <v>0</v>
      </c>
      <c r="J72" s="384">
        <f>SUM(J73:J75)</f>
        <v>0</v>
      </c>
      <c r="K72" s="343">
        <f>SUM(K73:K75)</f>
        <v>0</v>
      </c>
      <c r="L72" s="342">
        <f>SUM(L73:L75)</f>
        <v>0</v>
      </c>
      <c r="M72"/>
      <c r="Q72" s="358"/>
    </row>
    <row r="73" spans="1:18" s="385" customFormat="1" ht="25.5" hidden="1" customHeight="1">
      <c r="A73" s="357">
        <v>2</v>
      </c>
      <c r="B73" s="353">
        <v>3</v>
      </c>
      <c r="C73" s="354">
        <v>1</v>
      </c>
      <c r="D73" s="354">
        <v>1</v>
      </c>
      <c r="E73" s="354">
        <v>1</v>
      </c>
      <c r="F73" s="356">
        <v>1</v>
      </c>
      <c r="G73" s="355" t="s">
        <v>227</v>
      </c>
      <c r="H73" s="333">
        <v>37</v>
      </c>
      <c r="I73" s="361">
        <v>0</v>
      </c>
      <c r="J73" s="361">
        <v>0</v>
      </c>
      <c r="K73" s="361">
        <v>0</v>
      </c>
      <c r="L73" s="361">
        <v>0</v>
      </c>
      <c r="Q73" s="358"/>
      <c r="R73" s="288"/>
    </row>
    <row r="74" spans="1:18" ht="19.5" hidden="1" customHeight="1">
      <c r="A74" s="357">
        <v>2</v>
      </c>
      <c r="B74" s="348">
        <v>3</v>
      </c>
      <c r="C74" s="346">
        <v>1</v>
      </c>
      <c r="D74" s="346">
        <v>1</v>
      </c>
      <c r="E74" s="346">
        <v>1</v>
      </c>
      <c r="F74" s="349">
        <v>2</v>
      </c>
      <c r="G74" s="347" t="s">
        <v>226</v>
      </c>
      <c r="H74" s="333">
        <v>38</v>
      </c>
      <c r="I74" s="359">
        <v>0</v>
      </c>
      <c r="J74" s="359">
        <v>0</v>
      </c>
      <c r="K74" s="359">
        <v>0</v>
      </c>
      <c r="L74" s="359">
        <v>0</v>
      </c>
      <c r="M74"/>
      <c r="Q74" s="358"/>
    </row>
    <row r="75" spans="1:18" ht="16.5" hidden="1" customHeight="1">
      <c r="A75" s="353">
        <v>2</v>
      </c>
      <c r="B75" s="354">
        <v>3</v>
      </c>
      <c r="C75" s="354">
        <v>1</v>
      </c>
      <c r="D75" s="354">
        <v>1</v>
      </c>
      <c r="E75" s="354">
        <v>1</v>
      </c>
      <c r="F75" s="356">
        <v>3</v>
      </c>
      <c r="G75" s="355" t="s">
        <v>225</v>
      </c>
      <c r="H75" s="333">
        <v>39</v>
      </c>
      <c r="I75" s="361">
        <v>0</v>
      </c>
      <c r="J75" s="361">
        <v>0</v>
      </c>
      <c r="K75" s="361">
        <v>0</v>
      </c>
      <c r="L75" s="361">
        <v>0</v>
      </c>
      <c r="M75"/>
      <c r="Q75" s="358"/>
    </row>
    <row r="76" spans="1:18" ht="29.25" hidden="1" customHeight="1">
      <c r="A76" s="348">
        <v>2</v>
      </c>
      <c r="B76" s="346">
        <v>3</v>
      </c>
      <c r="C76" s="346">
        <v>1</v>
      </c>
      <c r="D76" s="346">
        <v>2</v>
      </c>
      <c r="E76" s="346"/>
      <c r="F76" s="349"/>
      <c r="G76" s="347" t="s">
        <v>228</v>
      </c>
      <c r="H76" s="333">
        <v>40</v>
      </c>
      <c r="I76" s="364">
        <f>I77</f>
        <v>0</v>
      </c>
      <c r="J76" s="386">
        <f>J77</f>
        <v>0</v>
      </c>
      <c r="K76" s="365">
        <f>K77</f>
        <v>0</v>
      </c>
      <c r="L76" s="365">
        <f>L77</f>
        <v>0</v>
      </c>
      <c r="M76"/>
      <c r="Q76" s="358"/>
    </row>
    <row r="77" spans="1:18" ht="27" hidden="1" customHeight="1">
      <c r="A77" s="367">
        <v>2</v>
      </c>
      <c r="B77" s="368">
        <v>3</v>
      </c>
      <c r="C77" s="368">
        <v>1</v>
      </c>
      <c r="D77" s="368">
        <v>2</v>
      </c>
      <c r="E77" s="368">
        <v>1</v>
      </c>
      <c r="F77" s="370"/>
      <c r="G77" s="347" t="s">
        <v>228</v>
      </c>
      <c r="H77" s="333">
        <v>41</v>
      </c>
      <c r="I77" s="352">
        <f>SUM(I78:I80)</f>
        <v>0</v>
      </c>
      <c r="J77" s="387">
        <f>SUM(J78:J80)</f>
        <v>0</v>
      </c>
      <c r="K77" s="351">
        <f>SUM(K78:K80)</f>
        <v>0</v>
      </c>
      <c r="L77" s="343">
        <f>SUM(L78:L80)</f>
        <v>0</v>
      </c>
      <c r="M77"/>
      <c r="Q77" s="358"/>
    </row>
    <row r="78" spans="1:18" s="385" customFormat="1" ht="27" hidden="1" customHeight="1">
      <c r="A78" s="353">
        <v>2</v>
      </c>
      <c r="B78" s="354">
        <v>3</v>
      </c>
      <c r="C78" s="354">
        <v>1</v>
      </c>
      <c r="D78" s="354">
        <v>2</v>
      </c>
      <c r="E78" s="354">
        <v>1</v>
      </c>
      <c r="F78" s="356">
        <v>1</v>
      </c>
      <c r="G78" s="357" t="s">
        <v>227</v>
      </c>
      <c r="H78" s="333">
        <v>42</v>
      </c>
      <c r="I78" s="361">
        <v>0</v>
      </c>
      <c r="J78" s="361">
        <v>0</v>
      </c>
      <c r="K78" s="361">
        <v>0</v>
      </c>
      <c r="L78" s="361">
        <v>0</v>
      </c>
      <c r="Q78" s="358"/>
      <c r="R78" s="288"/>
    </row>
    <row r="79" spans="1:18" ht="16.5" hidden="1" customHeight="1">
      <c r="A79" s="353">
        <v>2</v>
      </c>
      <c r="B79" s="354">
        <v>3</v>
      </c>
      <c r="C79" s="354">
        <v>1</v>
      </c>
      <c r="D79" s="354">
        <v>2</v>
      </c>
      <c r="E79" s="354">
        <v>1</v>
      </c>
      <c r="F79" s="356">
        <v>2</v>
      </c>
      <c r="G79" s="357" t="s">
        <v>226</v>
      </c>
      <c r="H79" s="333">
        <v>43</v>
      </c>
      <c r="I79" s="361">
        <v>0</v>
      </c>
      <c r="J79" s="361">
        <v>0</v>
      </c>
      <c r="K79" s="361">
        <v>0</v>
      </c>
      <c r="L79" s="361">
        <v>0</v>
      </c>
      <c r="M79"/>
      <c r="Q79" s="358"/>
    </row>
    <row r="80" spans="1:18" ht="15" hidden="1" customHeight="1">
      <c r="A80" s="353">
        <v>2</v>
      </c>
      <c r="B80" s="354">
        <v>3</v>
      </c>
      <c r="C80" s="354">
        <v>1</v>
      </c>
      <c r="D80" s="354">
        <v>2</v>
      </c>
      <c r="E80" s="354">
        <v>1</v>
      </c>
      <c r="F80" s="356">
        <v>3</v>
      </c>
      <c r="G80" s="357" t="s">
        <v>225</v>
      </c>
      <c r="H80" s="333">
        <v>44</v>
      </c>
      <c r="I80" s="361">
        <v>0</v>
      </c>
      <c r="J80" s="361">
        <v>0</v>
      </c>
      <c r="K80" s="361">
        <v>0</v>
      </c>
      <c r="L80" s="361">
        <v>0</v>
      </c>
      <c r="M80"/>
      <c r="Q80" s="358"/>
    </row>
    <row r="81" spans="1:17" ht="27.75" hidden="1" customHeight="1">
      <c r="A81" s="353">
        <v>2</v>
      </c>
      <c r="B81" s="354">
        <v>3</v>
      </c>
      <c r="C81" s="354">
        <v>1</v>
      </c>
      <c r="D81" s="354">
        <v>3</v>
      </c>
      <c r="E81" s="354"/>
      <c r="F81" s="356"/>
      <c r="G81" s="357" t="s">
        <v>224</v>
      </c>
      <c r="H81" s="333">
        <v>45</v>
      </c>
      <c r="I81" s="342">
        <f>I82</f>
        <v>0</v>
      </c>
      <c r="J81" s="384">
        <f>J82</f>
        <v>0</v>
      </c>
      <c r="K81" s="343">
        <f>K82</f>
        <v>0</v>
      </c>
      <c r="L81" s="343">
        <f>L82</f>
        <v>0</v>
      </c>
      <c r="M81"/>
      <c r="Q81" s="358"/>
    </row>
    <row r="82" spans="1:17" ht="26.25" hidden="1" customHeight="1">
      <c r="A82" s="353">
        <v>2</v>
      </c>
      <c r="B82" s="354">
        <v>3</v>
      </c>
      <c r="C82" s="354">
        <v>1</v>
      </c>
      <c r="D82" s="354">
        <v>3</v>
      </c>
      <c r="E82" s="354">
        <v>1</v>
      </c>
      <c r="F82" s="356"/>
      <c r="G82" s="357" t="s">
        <v>223</v>
      </c>
      <c r="H82" s="333">
        <v>46</v>
      </c>
      <c r="I82" s="342">
        <f>SUM(I83:I85)</f>
        <v>0</v>
      </c>
      <c r="J82" s="384">
        <f>SUM(J83:J85)</f>
        <v>0</v>
      </c>
      <c r="K82" s="343">
        <f>SUM(K83:K85)</f>
        <v>0</v>
      </c>
      <c r="L82" s="343">
        <f>SUM(L83:L85)</f>
        <v>0</v>
      </c>
      <c r="M82"/>
      <c r="Q82" s="358"/>
    </row>
    <row r="83" spans="1:17" ht="15" hidden="1" customHeight="1">
      <c r="A83" s="348">
        <v>2</v>
      </c>
      <c r="B83" s="346">
        <v>3</v>
      </c>
      <c r="C83" s="346">
        <v>1</v>
      </c>
      <c r="D83" s="346">
        <v>3</v>
      </c>
      <c r="E83" s="346">
        <v>1</v>
      </c>
      <c r="F83" s="349">
        <v>1</v>
      </c>
      <c r="G83" s="374" t="s">
        <v>222</v>
      </c>
      <c r="H83" s="333">
        <v>47</v>
      </c>
      <c r="I83" s="359">
        <v>0</v>
      </c>
      <c r="J83" s="359">
        <v>0</v>
      </c>
      <c r="K83" s="359">
        <v>0</v>
      </c>
      <c r="L83" s="359">
        <v>0</v>
      </c>
      <c r="M83"/>
      <c r="Q83" s="358"/>
    </row>
    <row r="84" spans="1:17" ht="16.5" hidden="1" customHeight="1">
      <c r="A84" s="353">
        <v>2</v>
      </c>
      <c r="B84" s="354">
        <v>3</v>
      </c>
      <c r="C84" s="354">
        <v>1</v>
      </c>
      <c r="D84" s="354">
        <v>3</v>
      </c>
      <c r="E84" s="354">
        <v>1</v>
      </c>
      <c r="F84" s="356">
        <v>2</v>
      </c>
      <c r="G84" s="357" t="s">
        <v>221</v>
      </c>
      <c r="H84" s="333">
        <v>48</v>
      </c>
      <c r="I84" s="361">
        <v>0</v>
      </c>
      <c r="J84" s="361">
        <v>0</v>
      </c>
      <c r="K84" s="361">
        <v>0</v>
      </c>
      <c r="L84" s="361">
        <v>0</v>
      </c>
      <c r="M84"/>
      <c r="Q84" s="358"/>
    </row>
    <row r="85" spans="1:17" ht="17.25" hidden="1" customHeight="1">
      <c r="A85" s="348">
        <v>2</v>
      </c>
      <c r="B85" s="346">
        <v>3</v>
      </c>
      <c r="C85" s="346">
        <v>1</v>
      </c>
      <c r="D85" s="346">
        <v>3</v>
      </c>
      <c r="E85" s="346">
        <v>1</v>
      </c>
      <c r="F85" s="349">
        <v>3</v>
      </c>
      <c r="G85" s="374" t="s">
        <v>220</v>
      </c>
      <c r="H85" s="333">
        <v>49</v>
      </c>
      <c r="I85" s="359">
        <v>0</v>
      </c>
      <c r="J85" s="359">
        <v>0</v>
      </c>
      <c r="K85" s="359">
        <v>0</v>
      </c>
      <c r="L85" s="359">
        <v>0</v>
      </c>
      <c r="M85"/>
      <c r="Q85" s="358"/>
    </row>
    <row r="86" spans="1:17" ht="12.75" hidden="1" customHeight="1">
      <c r="A86" s="348">
        <v>2</v>
      </c>
      <c r="B86" s="346">
        <v>3</v>
      </c>
      <c r="C86" s="346">
        <v>2</v>
      </c>
      <c r="D86" s="346"/>
      <c r="E86" s="346"/>
      <c r="F86" s="349"/>
      <c r="G86" s="374" t="s">
        <v>219</v>
      </c>
      <c r="H86" s="333">
        <v>50</v>
      </c>
      <c r="I86" s="342">
        <f t="shared" ref="I86:L87" si="2">I87</f>
        <v>0</v>
      </c>
      <c r="J86" s="342">
        <f t="shared" si="2"/>
        <v>0</v>
      </c>
      <c r="K86" s="342">
        <f t="shared" si="2"/>
        <v>0</v>
      </c>
      <c r="L86" s="342">
        <f t="shared" si="2"/>
        <v>0</v>
      </c>
      <c r="M86"/>
    </row>
    <row r="87" spans="1:17" ht="12" hidden="1" customHeight="1">
      <c r="A87" s="348">
        <v>2</v>
      </c>
      <c r="B87" s="346">
        <v>3</v>
      </c>
      <c r="C87" s="346">
        <v>2</v>
      </c>
      <c r="D87" s="346">
        <v>1</v>
      </c>
      <c r="E87" s="346"/>
      <c r="F87" s="349"/>
      <c r="G87" s="374" t="s">
        <v>219</v>
      </c>
      <c r="H87" s="333">
        <v>51</v>
      </c>
      <c r="I87" s="342">
        <f t="shared" si="2"/>
        <v>0</v>
      </c>
      <c r="J87" s="342">
        <f t="shared" si="2"/>
        <v>0</v>
      </c>
      <c r="K87" s="342">
        <f t="shared" si="2"/>
        <v>0</v>
      </c>
      <c r="L87" s="342">
        <f t="shared" si="2"/>
        <v>0</v>
      </c>
      <c r="M87"/>
    </row>
    <row r="88" spans="1:17" ht="15.75" hidden="1" customHeight="1">
      <c r="A88" s="348">
        <v>2</v>
      </c>
      <c r="B88" s="346">
        <v>3</v>
      </c>
      <c r="C88" s="346">
        <v>2</v>
      </c>
      <c r="D88" s="346">
        <v>1</v>
      </c>
      <c r="E88" s="346">
        <v>1</v>
      </c>
      <c r="F88" s="349"/>
      <c r="G88" s="374" t="s">
        <v>219</v>
      </c>
      <c r="H88" s="333">
        <v>52</v>
      </c>
      <c r="I88" s="342">
        <f>SUM(I89)</f>
        <v>0</v>
      </c>
      <c r="J88" s="342">
        <f>SUM(J89)</f>
        <v>0</v>
      </c>
      <c r="K88" s="342">
        <f>SUM(K89)</f>
        <v>0</v>
      </c>
      <c r="L88" s="342">
        <f>SUM(L89)</f>
        <v>0</v>
      </c>
      <c r="M88"/>
    </row>
    <row r="89" spans="1:17" ht="13.5" hidden="1" customHeight="1">
      <c r="A89" s="348">
        <v>2</v>
      </c>
      <c r="B89" s="346">
        <v>3</v>
      </c>
      <c r="C89" s="346">
        <v>2</v>
      </c>
      <c r="D89" s="346">
        <v>1</v>
      </c>
      <c r="E89" s="346">
        <v>1</v>
      </c>
      <c r="F89" s="349">
        <v>1</v>
      </c>
      <c r="G89" s="374" t="s">
        <v>219</v>
      </c>
      <c r="H89" s="333">
        <v>53</v>
      </c>
      <c r="I89" s="361">
        <v>0</v>
      </c>
      <c r="J89" s="361">
        <v>0</v>
      </c>
      <c r="K89" s="361">
        <v>0</v>
      </c>
      <c r="L89" s="361">
        <v>0</v>
      </c>
      <c r="M89"/>
    </row>
    <row r="90" spans="1:17" ht="16.5" hidden="1" customHeight="1">
      <c r="A90" s="338">
        <v>2</v>
      </c>
      <c r="B90" s="339">
        <v>4</v>
      </c>
      <c r="C90" s="339"/>
      <c r="D90" s="339"/>
      <c r="E90" s="339"/>
      <c r="F90" s="341"/>
      <c r="G90" s="388" t="s">
        <v>218</v>
      </c>
      <c r="H90" s="333">
        <v>54</v>
      </c>
      <c r="I90" s="342">
        <f t="shared" ref="I90:L92" si="3">I91</f>
        <v>0</v>
      </c>
      <c r="J90" s="384">
        <f t="shared" si="3"/>
        <v>0</v>
      </c>
      <c r="K90" s="343">
        <f t="shared" si="3"/>
        <v>0</v>
      </c>
      <c r="L90" s="343">
        <f t="shared" si="3"/>
        <v>0</v>
      </c>
      <c r="M90"/>
    </row>
    <row r="91" spans="1:17" ht="15.75" hidden="1" customHeight="1">
      <c r="A91" s="353">
        <v>2</v>
      </c>
      <c r="B91" s="354">
        <v>4</v>
      </c>
      <c r="C91" s="354">
        <v>1</v>
      </c>
      <c r="D91" s="354"/>
      <c r="E91" s="354"/>
      <c r="F91" s="356"/>
      <c r="G91" s="357" t="s">
        <v>217</v>
      </c>
      <c r="H91" s="333">
        <v>55</v>
      </c>
      <c r="I91" s="342">
        <f t="shared" si="3"/>
        <v>0</v>
      </c>
      <c r="J91" s="384">
        <f t="shared" si="3"/>
        <v>0</v>
      </c>
      <c r="K91" s="343">
        <f t="shared" si="3"/>
        <v>0</v>
      </c>
      <c r="L91" s="343">
        <f t="shared" si="3"/>
        <v>0</v>
      </c>
      <c r="M91"/>
    </row>
    <row r="92" spans="1:17" ht="17.25" hidden="1" customHeight="1">
      <c r="A92" s="353">
        <v>2</v>
      </c>
      <c r="B92" s="354">
        <v>4</v>
      </c>
      <c r="C92" s="354">
        <v>1</v>
      </c>
      <c r="D92" s="354">
        <v>1</v>
      </c>
      <c r="E92" s="354"/>
      <c r="F92" s="356"/>
      <c r="G92" s="357" t="s">
        <v>217</v>
      </c>
      <c r="H92" s="333">
        <v>56</v>
      </c>
      <c r="I92" s="342">
        <f t="shared" si="3"/>
        <v>0</v>
      </c>
      <c r="J92" s="384">
        <f t="shared" si="3"/>
        <v>0</v>
      </c>
      <c r="K92" s="343">
        <f t="shared" si="3"/>
        <v>0</v>
      </c>
      <c r="L92" s="343">
        <f t="shared" si="3"/>
        <v>0</v>
      </c>
      <c r="M92"/>
    </row>
    <row r="93" spans="1:17" ht="18" hidden="1" customHeight="1">
      <c r="A93" s="353">
        <v>2</v>
      </c>
      <c r="B93" s="354">
        <v>4</v>
      </c>
      <c r="C93" s="354">
        <v>1</v>
      </c>
      <c r="D93" s="354">
        <v>1</v>
      </c>
      <c r="E93" s="354">
        <v>1</v>
      </c>
      <c r="F93" s="356"/>
      <c r="G93" s="357" t="s">
        <v>217</v>
      </c>
      <c r="H93" s="333">
        <v>57</v>
      </c>
      <c r="I93" s="342">
        <f>SUM(I94:I96)</f>
        <v>0</v>
      </c>
      <c r="J93" s="384">
        <f>SUM(J94:J96)</f>
        <v>0</v>
      </c>
      <c r="K93" s="343">
        <f>SUM(K94:K96)</f>
        <v>0</v>
      </c>
      <c r="L93" s="343">
        <f>SUM(L94:L96)</f>
        <v>0</v>
      </c>
      <c r="M93"/>
    </row>
    <row r="94" spans="1:17" ht="14.25" hidden="1" customHeight="1">
      <c r="A94" s="353">
        <v>2</v>
      </c>
      <c r="B94" s="354">
        <v>4</v>
      </c>
      <c r="C94" s="354">
        <v>1</v>
      </c>
      <c r="D94" s="354">
        <v>1</v>
      </c>
      <c r="E94" s="354">
        <v>1</v>
      </c>
      <c r="F94" s="356">
        <v>1</v>
      </c>
      <c r="G94" s="357" t="s">
        <v>216</v>
      </c>
      <c r="H94" s="333">
        <v>58</v>
      </c>
      <c r="I94" s="361">
        <v>0</v>
      </c>
      <c r="J94" s="361">
        <v>0</v>
      </c>
      <c r="K94" s="361">
        <v>0</v>
      </c>
      <c r="L94" s="361">
        <v>0</v>
      </c>
      <c r="M94"/>
    </row>
    <row r="95" spans="1:17" ht="13.5" hidden="1" customHeight="1">
      <c r="A95" s="353">
        <v>2</v>
      </c>
      <c r="B95" s="353">
        <v>4</v>
      </c>
      <c r="C95" s="353">
        <v>1</v>
      </c>
      <c r="D95" s="354">
        <v>1</v>
      </c>
      <c r="E95" s="354">
        <v>1</v>
      </c>
      <c r="F95" s="389">
        <v>2</v>
      </c>
      <c r="G95" s="355" t="s">
        <v>215</v>
      </c>
      <c r="H95" s="333">
        <v>59</v>
      </c>
      <c r="I95" s="361">
        <v>0</v>
      </c>
      <c r="J95" s="361">
        <v>0</v>
      </c>
      <c r="K95" s="361">
        <v>0</v>
      </c>
      <c r="L95" s="361">
        <v>0</v>
      </c>
      <c r="M95"/>
    </row>
    <row r="96" spans="1:17" ht="12.75" hidden="1" customHeight="1">
      <c r="A96" s="353">
        <v>2</v>
      </c>
      <c r="B96" s="354">
        <v>4</v>
      </c>
      <c r="C96" s="353">
        <v>1</v>
      </c>
      <c r="D96" s="354">
        <v>1</v>
      </c>
      <c r="E96" s="354">
        <v>1</v>
      </c>
      <c r="F96" s="389">
        <v>3</v>
      </c>
      <c r="G96" s="355" t="s">
        <v>214</v>
      </c>
      <c r="H96" s="333">
        <v>60</v>
      </c>
      <c r="I96" s="361">
        <v>0</v>
      </c>
      <c r="J96" s="361">
        <v>0</v>
      </c>
      <c r="K96" s="361">
        <v>0</v>
      </c>
      <c r="L96" s="361">
        <v>0</v>
      </c>
    </row>
    <row r="97" spans="1:13" ht="12.75" hidden="1" customHeight="1">
      <c r="A97" s="338">
        <v>2</v>
      </c>
      <c r="B97" s="339">
        <v>5</v>
      </c>
      <c r="C97" s="338"/>
      <c r="D97" s="339"/>
      <c r="E97" s="339"/>
      <c r="F97" s="390"/>
      <c r="G97" s="340" t="s">
        <v>213</v>
      </c>
      <c r="H97" s="333">
        <v>61</v>
      </c>
      <c r="I97" s="342">
        <f>SUM(I98+I103+I108)</f>
        <v>0</v>
      </c>
      <c r="J97" s="384">
        <f>SUM(J98+J103+J108)</f>
        <v>0</v>
      </c>
      <c r="K97" s="343">
        <f>SUM(K98+K103+K108)</f>
        <v>0</v>
      </c>
      <c r="L97" s="343">
        <f>SUM(L98+L103+L108)</f>
        <v>0</v>
      </c>
    </row>
    <row r="98" spans="1:13" ht="12.75" hidden="1" customHeight="1">
      <c r="A98" s="348">
        <v>2</v>
      </c>
      <c r="B98" s="346">
        <v>5</v>
      </c>
      <c r="C98" s="348">
        <v>1</v>
      </c>
      <c r="D98" s="346"/>
      <c r="E98" s="346"/>
      <c r="F98" s="391"/>
      <c r="G98" s="347" t="s">
        <v>212</v>
      </c>
      <c r="H98" s="333">
        <v>62</v>
      </c>
      <c r="I98" s="364">
        <f t="shared" ref="I98:L99" si="4">I99</f>
        <v>0</v>
      </c>
      <c r="J98" s="386">
        <f t="shared" si="4"/>
        <v>0</v>
      </c>
      <c r="K98" s="365">
        <f t="shared" si="4"/>
        <v>0</v>
      </c>
      <c r="L98" s="365">
        <f t="shared" si="4"/>
        <v>0</v>
      </c>
    </row>
    <row r="99" spans="1:13" ht="12.75" hidden="1" customHeight="1">
      <c r="A99" s="353">
        <v>2</v>
      </c>
      <c r="B99" s="354">
        <v>5</v>
      </c>
      <c r="C99" s="353">
        <v>1</v>
      </c>
      <c r="D99" s="354">
        <v>1</v>
      </c>
      <c r="E99" s="354"/>
      <c r="F99" s="389"/>
      <c r="G99" s="355" t="s">
        <v>212</v>
      </c>
      <c r="H99" s="333">
        <v>63</v>
      </c>
      <c r="I99" s="342">
        <f t="shared" si="4"/>
        <v>0</v>
      </c>
      <c r="J99" s="384">
        <f t="shared" si="4"/>
        <v>0</v>
      </c>
      <c r="K99" s="343">
        <f t="shared" si="4"/>
        <v>0</v>
      </c>
      <c r="L99" s="343">
        <f t="shared" si="4"/>
        <v>0</v>
      </c>
    </row>
    <row r="100" spans="1:13" ht="12.75" hidden="1" customHeight="1">
      <c r="A100" s="353">
        <v>2</v>
      </c>
      <c r="B100" s="354">
        <v>5</v>
      </c>
      <c r="C100" s="353">
        <v>1</v>
      </c>
      <c r="D100" s="354">
        <v>1</v>
      </c>
      <c r="E100" s="354">
        <v>1</v>
      </c>
      <c r="F100" s="389"/>
      <c r="G100" s="355" t="s">
        <v>212</v>
      </c>
      <c r="H100" s="333">
        <v>64</v>
      </c>
      <c r="I100" s="342">
        <f>SUM(I101:I102)</f>
        <v>0</v>
      </c>
      <c r="J100" s="384">
        <f>SUM(J101:J102)</f>
        <v>0</v>
      </c>
      <c r="K100" s="343">
        <f>SUM(K101:K102)</f>
        <v>0</v>
      </c>
      <c r="L100" s="343">
        <f>SUM(L101:L102)</f>
        <v>0</v>
      </c>
    </row>
    <row r="101" spans="1:13" ht="25.5" hidden="1" customHeight="1">
      <c r="A101" s="353">
        <v>2</v>
      </c>
      <c r="B101" s="354">
        <v>5</v>
      </c>
      <c r="C101" s="353">
        <v>1</v>
      </c>
      <c r="D101" s="354">
        <v>1</v>
      </c>
      <c r="E101" s="354">
        <v>1</v>
      </c>
      <c r="F101" s="389">
        <v>1</v>
      </c>
      <c r="G101" s="355" t="s">
        <v>211</v>
      </c>
      <c r="H101" s="333">
        <v>65</v>
      </c>
      <c r="I101" s="361">
        <v>0</v>
      </c>
      <c r="J101" s="361">
        <v>0</v>
      </c>
      <c r="K101" s="361">
        <v>0</v>
      </c>
      <c r="L101" s="361">
        <v>0</v>
      </c>
      <c r="M101"/>
    </row>
    <row r="102" spans="1:13" ht="15.75" hidden="1" customHeight="1">
      <c r="A102" s="353">
        <v>2</v>
      </c>
      <c r="B102" s="354">
        <v>5</v>
      </c>
      <c r="C102" s="353">
        <v>1</v>
      </c>
      <c r="D102" s="354">
        <v>1</v>
      </c>
      <c r="E102" s="354">
        <v>1</v>
      </c>
      <c r="F102" s="389">
        <v>2</v>
      </c>
      <c r="G102" s="355" t="s">
        <v>210</v>
      </c>
      <c r="H102" s="333">
        <v>66</v>
      </c>
      <c r="I102" s="361">
        <v>0</v>
      </c>
      <c r="J102" s="361">
        <v>0</v>
      </c>
      <c r="K102" s="361">
        <v>0</v>
      </c>
      <c r="L102" s="361">
        <v>0</v>
      </c>
      <c r="M102"/>
    </row>
    <row r="103" spans="1:13" ht="12" hidden="1" customHeight="1">
      <c r="A103" s="353">
        <v>2</v>
      </c>
      <c r="B103" s="354">
        <v>5</v>
      </c>
      <c r="C103" s="353">
        <v>2</v>
      </c>
      <c r="D103" s="354"/>
      <c r="E103" s="354"/>
      <c r="F103" s="389"/>
      <c r="G103" s="355" t="s">
        <v>209</v>
      </c>
      <c r="H103" s="333">
        <v>67</v>
      </c>
      <c r="I103" s="342">
        <f t="shared" ref="I103:L104" si="5">I104</f>
        <v>0</v>
      </c>
      <c r="J103" s="384">
        <f t="shared" si="5"/>
        <v>0</v>
      </c>
      <c r="K103" s="343">
        <f t="shared" si="5"/>
        <v>0</v>
      </c>
      <c r="L103" s="342">
        <f t="shared" si="5"/>
        <v>0</v>
      </c>
      <c r="M103"/>
    </row>
    <row r="104" spans="1:13" ht="15.75" hidden="1" customHeight="1">
      <c r="A104" s="357">
        <v>2</v>
      </c>
      <c r="B104" s="353">
        <v>5</v>
      </c>
      <c r="C104" s="354">
        <v>2</v>
      </c>
      <c r="D104" s="355">
        <v>1</v>
      </c>
      <c r="E104" s="353"/>
      <c r="F104" s="389"/>
      <c r="G104" s="355" t="s">
        <v>209</v>
      </c>
      <c r="H104" s="333">
        <v>68</v>
      </c>
      <c r="I104" s="342">
        <f t="shared" si="5"/>
        <v>0</v>
      </c>
      <c r="J104" s="384">
        <f t="shared" si="5"/>
        <v>0</v>
      </c>
      <c r="K104" s="343">
        <f t="shared" si="5"/>
        <v>0</v>
      </c>
      <c r="L104" s="342">
        <f t="shared" si="5"/>
        <v>0</v>
      </c>
      <c r="M104"/>
    </row>
    <row r="105" spans="1:13" ht="15" hidden="1" customHeight="1">
      <c r="A105" s="357">
        <v>2</v>
      </c>
      <c r="B105" s="353">
        <v>5</v>
      </c>
      <c r="C105" s="354">
        <v>2</v>
      </c>
      <c r="D105" s="355">
        <v>1</v>
      </c>
      <c r="E105" s="353">
        <v>1</v>
      </c>
      <c r="F105" s="389"/>
      <c r="G105" s="355" t="s">
        <v>209</v>
      </c>
      <c r="H105" s="333">
        <v>69</v>
      </c>
      <c r="I105" s="342">
        <f>SUM(I106:I107)</f>
        <v>0</v>
      </c>
      <c r="J105" s="384">
        <f>SUM(J106:J107)</f>
        <v>0</v>
      </c>
      <c r="K105" s="343">
        <f>SUM(K106:K107)</f>
        <v>0</v>
      </c>
      <c r="L105" s="342">
        <f>SUM(L106:L107)</f>
        <v>0</v>
      </c>
      <c r="M105"/>
    </row>
    <row r="106" spans="1:13" ht="25.5" hidden="1" customHeight="1">
      <c r="A106" s="357">
        <v>2</v>
      </c>
      <c r="B106" s="353">
        <v>5</v>
      </c>
      <c r="C106" s="354">
        <v>2</v>
      </c>
      <c r="D106" s="355">
        <v>1</v>
      </c>
      <c r="E106" s="353">
        <v>1</v>
      </c>
      <c r="F106" s="389">
        <v>1</v>
      </c>
      <c r="G106" s="355" t="s">
        <v>208</v>
      </c>
      <c r="H106" s="333">
        <v>70</v>
      </c>
      <c r="I106" s="361">
        <v>0</v>
      </c>
      <c r="J106" s="361">
        <v>0</v>
      </c>
      <c r="K106" s="361">
        <v>0</v>
      </c>
      <c r="L106" s="361">
        <v>0</v>
      </c>
      <c r="M106"/>
    </row>
    <row r="107" spans="1:13" ht="25.5" hidden="1" customHeight="1">
      <c r="A107" s="357">
        <v>2</v>
      </c>
      <c r="B107" s="353">
        <v>5</v>
      </c>
      <c r="C107" s="354">
        <v>2</v>
      </c>
      <c r="D107" s="355">
        <v>1</v>
      </c>
      <c r="E107" s="353">
        <v>1</v>
      </c>
      <c r="F107" s="389">
        <v>2</v>
      </c>
      <c r="G107" s="355" t="s">
        <v>207</v>
      </c>
      <c r="H107" s="333">
        <v>71</v>
      </c>
      <c r="I107" s="361">
        <v>0</v>
      </c>
      <c r="J107" s="361">
        <v>0</v>
      </c>
      <c r="K107" s="361">
        <v>0</v>
      </c>
      <c r="L107" s="361">
        <v>0</v>
      </c>
      <c r="M107"/>
    </row>
    <row r="108" spans="1:13" ht="28.5" hidden="1" customHeight="1">
      <c r="A108" s="357">
        <v>2</v>
      </c>
      <c r="B108" s="353">
        <v>5</v>
      </c>
      <c r="C108" s="354">
        <v>3</v>
      </c>
      <c r="D108" s="355"/>
      <c r="E108" s="353"/>
      <c r="F108" s="389"/>
      <c r="G108" s="355" t="s">
        <v>206</v>
      </c>
      <c r="H108" s="333">
        <v>72</v>
      </c>
      <c r="I108" s="342">
        <f>I109+I113</f>
        <v>0</v>
      </c>
      <c r="J108" s="342">
        <f>J109+J113</f>
        <v>0</v>
      </c>
      <c r="K108" s="342">
        <f>K109+K113</f>
        <v>0</v>
      </c>
      <c r="L108" s="342">
        <f>L109+L113</f>
        <v>0</v>
      </c>
      <c r="M108"/>
    </row>
    <row r="109" spans="1:13" ht="27" hidden="1" customHeight="1">
      <c r="A109" s="357">
        <v>2</v>
      </c>
      <c r="B109" s="353">
        <v>5</v>
      </c>
      <c r="C109" s="354">
        <v>3</v>
      </c>
      <c r="D109" s="355">
        <v>1</v>
      </c>
      <c r="E109" s="353"/>
      <c r="F109" s="389"/>
      <c r="G109" s="355" t="s">
        <v>205</v>
      </c>
      <c r="H109" s="333">
        <v>73</v>
      </c>
      <c r="I109" s="342">
        <f>I110</f>
        <v>0</v>
      </c>
      <c r="J109" s="384">
        <f>J110</f>
        <v>0</v>
      </c>
      <c r="K109" s="343">
        <f>K110</f>
        <v>0</v>
      </c>
      <c r="L109" s="342">
        <f>L110</f>
        <v>0</v>
      </c>
      <c r="M109"/>
    </row>
    <row r="110" spans="1:13" ht="30" hidden="1" customHeight="1">
      <c r="A110" s="366">
        <v>2</v>
      </c>
      <c r="B110" s="367">
        <v>5</v>
      </c>
      <c r="C110" s="368">
        <v>3</v>
      </c>
      <c r="D110" s="369">
        <v>1</v>
      </c>
      <c r="E110" s="367">
        <v>1</v>
      </c>
      <c r="F110" s="392"/>
      <c r="G110" s="369" t="s">
        <v>205</v>
      </c>
      <c r="H110" s="333">
        <v>74</v>
      </c>
      <c r="I110" s="352">
        <f>SUM(I111:I112)</f>
        <v>0</v>
      </c>
      <c r="J110" s="387">
        <f>SUM(J111:J112)</f>
        <v>0</v>
      </c>
      <c r="K110" s="351">
        <f>SUM(K111:K112)</f>
        <v>0</v>
      </c>
      <c r="L110" s="352">
        <f>SUM(L111:L112)</f>
        <v>0</v>
      </c>
      <c r="M110"/>
    </row>
    <row r="111" spans="1:13" ht="26.25" hidden="1" customHeight="1">
      <c r="A111" s="357">
        <v>2</v>
      </c>
      <c r="B111" s="353">
        <v>5</v>
      </c>
      <c r="C111" s="354">
        <v>3</v>
      </c>
      <c r="D111" s="355">
        <v>1</v>
      </c>
      <c r="E111" s="353">
        <v>1</v>
      </c>
      <c r="F111" s="389">
        <v>1</v>
      </c>
      <c r="G111" s="355" t="s">
        <v>205</v>
      </c>
      <c r="H111" s="333">
        <v>75</v>
      </c>
      <c r="I111" s="361">
        <v>0</v>
      </c>
      <c r="J111" s="361">
        <v>0</v>
      </c>
      <c r="K111" s="361">
        <v>0</v>
      </c>
      <c r="L111" s="361">
        <v>0</v>
      </c>
      <c r="M111"/>
    </row>
    <row r="112" spans="1:13" ht="26.25" hidden="1" customHeight="1">
      <c r="A112" s="366">
        <v>2</v>
      </c>
      <c r="B112" s="367">
        <v>5</v>
      </c>
      <c r="C112" s="368">
        <v>3</v>
      </c>
      <c r="D112" s="369">
        <v>1</v>
      </c>
      <c r="E112" s="367">
        <v>1</v>
      </c>
      <c r="F112" s="392">
        <v>2</v>
      </c>
      <c r="G112" s="369" t="s">
        <v>204</v>
      </c>
      <c r="H112" s="333">
        <v>76</v>
      </c>
      <c r="I112" s="361">
        <v>0</v>
      </c>
      <c r="J112" s="361">
        <v>0</v>
      </c>
      <c r="K112" s="361">
        <v>0</v>
      </c>
      <c r="L112" s="361">
        <v>0</v>
      </c>
      <c r="M112"/>
    </row>
    <row r="113" spans="1:13" ht="27.75" hidden="1" customHeight="1">
      <c r="A113" s="366">
        <v>2</v>
      </c>
      <c r="B113" s="367">
        <v>5</v>
      </c>
      <c r="C113" s="368">
        <v>3</v>
      </c>
      <c r="D113" s="369">
        <v>2</v>
      </c>
      <c r="E113" s="367"/>
      <c r="F113" s="392"/>
      <c r="G113" s="369" t="s">
        <v>203</v>
      </c>
      <c r="H113" s="333">
        <v>77</v>
      </c>
      <c r="I113" s="352">
        <f>I114</f>
        <v>0</v>
      </c>
      <c r="J113" s="352">
        <f>J114</f>
        <v>0</v>
      </c>
      <c r="K113" s="352">
        <f>K114</f>
        <v>0</v>
      </c>
      <c r="L113" s="352">
        <f>L114</f>
        <v>0</v>
      </c>
      <c r="M113"/>
    </row>
    <row r="114" spans="1:13" ht="25.5" hidden="1" customHeight="1">
      <c r="A114" s="366">
        <v>2</v>
      </c>
      <c r="B114" s="367">
        <v>5</v>
      </c>
      <c r="C114" s="368">
        <v>3</v>
      </c>
      <c r="D114" s="369">
        <v>2</v>
      </c>
      <c r="E114" s="367">
        <v>1</v>
      </c>
      <c r="F114" s="392"/>
      <c r="G114" s="369" t="s">
        <v>203</v>
      </c>
      <c r="H114" s="333">
        <v>78</v>
      </c>
      <c r="I114" s="352">
        <f>SUM(I115:I116)</f>
        <v>0</v>
      </c>
      <c r="J114" s="352">
        <f>SUM(J115:J116)</f>
        <v>0</v>
      </c>
      <c r="K114" s="352">
        <f>SUM(K115:K116)</f>
        <v>0</v>
      </c>
      <c r="L114" s="352">
        <f>SUM(L115:L116)</f>
        <v>0</v>
      </c>
      <c r="M114"/>
    </row>
    <row r="115" spans="1:13" ht="30" hidden="1" customHeight="1">
      <c r="A115" s="366">
        <v>2</v>
      </c>
      <c r="B115" s="367">
        <v>5</v>
      </c>
      <c r="C115" s="368">
        <v>3</v>
      </c>
      <c r="D115" s="369">
        <v>2</v>
      </c>
      <c r="E115" s="367">
        <v>1</v>
      </c>
      <c r="F115" s="392">
        <v>1</v>
      </c>
      <c r="G115" s="369" t="s">
        <v>203</v>
      </c>
      <c r="H115" s="333">
        <v>79</v>
      </c>
      <c r="I115" s="361">
        <v>0</v>
      </c>
      <c r="J115" s="361">
        <v>0</v>
      </c>
      <c r="K115" s="361">
        <v>0</v>
      </c>
      <c r="L115" s="361">
        <v>0</v>
      </c>
      <c r="M115"/>
    </row>
    <row r="116" spans="1:13" ht="18" hidden="1" customHeight="1">
      <c r="A116" s="366">
        <v>2</v>
      </c>
      <c r="B116" s="367">
        <v>5</v>
      </c>
      <c r="C116" s="368">
        <v>3</v>
      </c>
      <c r="D116" s="369">
        <v>2</v>
      </c>
      <c r="E116" s="367">
        <v>1</v>
      </c>
      <c r="F116" s="392">
        <v>2</v>
      </c>
      <c r="G116" s="369" t="s">
        <v>202</v>
      </c>
      <c r="H116" s="333">
        <v>80</v>
      </c>
      <c r="I116" s="361">
        <v>0</v>
      </c>
      <c r="J116" s="361">
        <v>0</v>
      </c>
      <c r="K116" s="361">
        <v>0</v>
      </c>
      <c r="L116" s="361">
        <v>0</v>
      </c>
      <c r="M116"/>
    </row>
    <row r="117" spans="1:13" ht="16.5" hidden="1" customHeight="1">
      <c r="A117" s="388">
        <v>2</v>
      </c>
      <c r="B117" s="338">
        <v>6</v>
      </c>
      <c r="C117" s="339"/>
      <c r="D117" s="340"/>
      <c r="E117" s="338"/>
      <c r="F117" s="390"/>
      <c r="G117" s="393" t="s">
        <v>201</v>
      </c>
      <c r="H117" s="333">
        <v>81</v>
      </c>
      <c r="I117" s="342">
        <f>SUM(I118+I123+I127+I131+I135+I139)</f>
        <v>0</v>
      </c>
      <c r="J117" s="342">
        <f>SUM(J118+J123+J127+J131+J135+J139)</f>
        <v>0</v>
      </c>
      <c r="K117" s="342">
        <f>SUM(K118+K123+K127+K131+K135+K139)</f>
        <v>0</v>
      </c>
      <c r="L117" s="342">
        <f>SUM(L118+L123+L127+L131+L135+L139)</f>
        <v>0</v>
      </c>
      <c r="M117"/>
    </row>
    <row r="118" spans="1:13" ht="14.25" hidden="1" customHeight="1">
      <c r="A118" s="366">
        <v>2</v>
      </c>
      <c r="B118" s="367">
        <v>6</v>
      </c>
      <c r="C118" s="368">
        <v>1</v>
      </c>
      <c r="D118" s="369"/>
      <c r="E118" s="367"/>
      <c r="F118" s="392"/>
      <c r="G118" s="369" t="s">
        <v>200</v>
      </c>
      <c r="H118" s="333">
        <v>82</v>
      </c>
      <c r="I118" s="352">
        <f t="shared" ref="I118:L119" si="6">I119</f>
        <v>0</v>
      </c>
      <c r="J118" s="387">
        <f t="shared" si="6"/>
        <v>0</v>
      </c>
      <c r="K118" s="351">
        <f t="shared" si="6"/>
        <v>0</v>
      </c>
      <c r="L118" s="352">
        <f t="shared" si="6"/>
        <v>0</v>
      </c>
      <c r="M118"/>
    </row>
    <row r="119" spans="1:13" ht="14.25" hidden="1" customHeight="1">
      <c r="A119" s="357">
        <v>2</v>
      </c>
      <c r="B119" s="353">
        <v>6</v>
      </c>
      <c r="C119" s="354">
        <v>1</v>
      </c>
      <c r="D119" s="355">
        <v>1</v>
      </c>
      <c r="E119" s="353"/>
      <c r="F119" s="389"/>
      <c r="G119" s="355" t="s">
        <v>200</v>
      </c>
      <c r="H119" s="333">
        <v>83</v>
      </c>
      <c r="I119" s="342">
        <f t="shared" si="6"/>
        <v>0</v>
      </c>
      <c r="J119" s="384">
        <f t="shared" si="6"/>
        <v>0</v>
      </c>
      <c r="K119" s="343">
        <f t="shared" si="6"/>
        <v>0</v>
      </c>
      <c r="L119" s="342">
        <f t="shared" si="6"/>
        <v>0</v>
      </c>
      <c r="M119"/>
    </row>
    <row r="120" spans="1:13" ht="12.75" hidden="1" customHeight="1">
      <c r="A120" s="357">
        <v>2</v>
      </c>
      <c r="B120" s="353">
        <v>6</v>
      </c>
      <c r="C120" s="354">
        <v>1</v>
      </c>
      <c r="D120" s="355">
        <v>1</v>
      </c>
      <c r="E120" s="353">
        <v>1</v>
      </c>
      <c r="F120" s="389"/>
      <c r="G120" s="355" t="s">
        <v>200</v>
      </c>
      <c r="H120" s="333">
        <v>84</v>
      </c>
      <c r="I120" s="342">
        <f>SUM(I121:I122)</f>
        <v>0</v>
      </c>
      <c r="J120" s="384">
        <f>SUM(J121:J122)</f>
        <v>0</v>
      </c>
      <c r="K120" s="343">
        <f>SUM(K121:K122)</f>
        <v>0</v>
      </c>
      <c r="L120" s="342">
        <f>SUM(L121:L122)</f>
        <v>0</v>
      </c>
    </row>
    <row r="121" spans="1:13" ht="13.5" hidden="1" customHeight="1">
      <c r="A121" s="357">
        <v>2</v>
      </c>
      <c r="B121" s="353">
        <v>6</v>
      </c>
      <c r="C121" s="354">
        <v>1</v>
      </c>
      <c r="D121" s="355">
        <v>1</v>
      </c>
      <c r="E121" s="353">
        <v>1</v>
      </c>
      <c r="F121" s="389">
        <v>1</v>
      </c>
      <c r="G121" s="355" t="s">
        <v>199</v>
      </c>
      <c r="H121" s="333">
        <v>85</v>
      </c>
      <c r="I121" s="361">
        <v>0</v>
      </c>
      <c r="J121" s="361">
        <v>0</v>
      </c>
      <c r="K121" s="361">
        <v>0</v>
      </c>
      <c r="L121" s="361">
        <v>0</v>
      </c>
      <c r="M121"/>
    </row>
    <row r="122" spans="1:13" ht="12.75" hidden="1" customHeight="1">
      <c r="A122" s="374">
        <v>2</v>
      </c>
      <c r="B122" s="348">
        <v>6</v>
      </c>
      <c r="C122" s="346">
        <v>1</v>
      </c>
      <c r="D122" s="347">
        <v>1</v>
      </c>
      <c r="E122" s="348">
        <v>1</v>
      </c>
      <c r="F122" s="391">
        <v>2</v>
      </c>
      <c r="G122" s="347" t="s">
        <v>198</v>
      </c>
      <c r="H122" s="333">
        <v>86</v>
      </c>
      <c r="I122" s="359">
        <v>0</v>
      </c>
      <c r="J122" s="359">
        <v>0</v>
      </c>
      <c r="K122" s="359">
        <v>0</v>
      </c>
      <c r="L122" s="359">
        <v>0</v>
      </c>
    </row>
    <row r="123" spans="1:13" ht="25.5" hidden="1" customHeight="1">
      <c r="A123" s="357">
        <v>2</v>
      </c>
      <c r="B123" s="353">
        <v>6</v>
      </c>
      <c r="C123" s="354">
        <v>2</v>
      </c>
      <c r="D123" s="355"/>
      <c r="E123" s="353"/>
      <c r="F123" s="389"/>
      <c r="G123" s="355" t="s">
        <v>197</v>
      </c>
      <c r="H123" s="333">
        <v>87</v>
      </c>
      <c r="I123" s="342">
        <f t="shared" ref="I123:L125" si="7">I124</f>
        <v>0</v>
      </c>
      <c r="J123" s="384">
        <f t="shared" si="7"/>
        <v>0</v>
      </c>
      <c r="K123" s="343">
        <f t="shared" si="7"/>
        <v>0</v>
      </c>
      <c r="L123" s="342">
        <f t="shared" si="7"/>
        <v>0</v>
      </c>
      <c r="M123"/>
    </row>
    <row r="124" spans="1:13" ht="14.25" hidden="1" customHeight="1">
      <c r="A124" s="357">
        <v>2</v>
      </c>
      <c r="B124" s="353">
        <v>6</v>
      </c>
      <c r="C124" s="354">
        <v>2</v>
      </c>
      <c r="D124" s="355">
        <v>1</v>
      </c>
      <c r="E124" s="353"/>
      <c r="F124" s="389"/>
      <c r="G124" s="355" t="s">
        <v>197</v>
      </c>
      <c r="H124" s="333">
        <v>88</v>
      </c>
      <c r="I124" s="342">
        <f t="shared" si="7"/>
        <v>0</v>
      </c>
      <c r="J124" s="384">
        <f t="shared" si="7"/>
        <v>0</v>
      </c>
      <c r="K124" s="343">
        <f t="shared" si="7"/>
        <v>0</v>
      </c>
      <c r="L124" s="342">
        <f t="shared" si="7"/>
        <v>0</v>
      </c>
      <c r="M124"/>
    </row>
    <row r="125" spans="1:13" ht="14.25" hidden="1" customHeight="1">
      <c r="A125" s="357">
        <v>2</v>
      </c>
      <c r="B125" s="353">
        <v>6</v>
      </c>
      <c r="C125" s="354">
        <v>2</v>
      </c>
      <c r="D125" s="355">
        <v>1</v>
      </c>
      <c r="E125" s="353">
        <v>1</v>
      </c>
      <c r="F125" s="389"/>
      <c r="G125" s="355" t="s">
        <v>197</v>
      </c>
      <c r="H125" s="333">
        <v>89</v>
      </c>
      <c r="I125" s="394">
        <f t="shared" si="7"/>
        <v>0</v>
      </c>
      <c r="J125" s="395">
        <f t="shared" si="7"/>
        <v>0</v>
      </c>
      <c r="K125" s="396">
        <f t="shared" si="7"/>
        <v>0</v>
      </c>
      <c r="L125" s="394">
        <f t="shared" si="7"/>
        <v>0</v>
      </c>
      <c r="M125"/>
    </row>
    <row r="126" spans="1:13" ht="25.5" hidden="1" customHeight="1">
      <c r="A126" s="357">
        <v>2</v>
      </c>
      <c r="B126" s="353">
        <v>6</v>
      </c>
      <c r="C126" s="354">
        <v>2</v>
      </c>
      <c r="D126" s="355">
        <v>1</v>
      </c>
      <c r="E126" s="353">
        <v>1</v>
      </c>
      <c r="F126" s="389">
        <v>1</v>
      </c>
      <c r="G126" s="355" t="s">
        <v>197</v>
      </c>
      <c r="H126" s="333">
        <v>90</v>
      </c>
      <c r="I126" s="361">
        <v>0</v>
      </c>
      <c r="J126" s="361">
        <v>0</v>
      </c>
      <c r="K126" s="361">
        <v>0</v>
      </c>
      <c r="L126" s="361">
        <v>0</v>
      </c>
      <c r="M126"/>
    </row>
    <row r="127" spans="1:13" ht="26.25" hidden="1" customHeight="1">
      <c r="A127" s="374">
        <v>2</v>
      </c>
      <c r="B127" s="348">
        <v>6</v>
      </c>
      <c r="C127" s="346">
        <v>3</v>
      </c>
      <c r="D127" s="347"/>
      <c r="E127" s="348"/>
      <c r="F127" s="391"/>
      <c r="G127" s="347" t="s">
        <v>196</v>
      </c>
      <c r="H127" s="333">
        <v>91</v>
      </c>
      <c r="I127" s="364">
        <f t="shared" ref="I127:L129" si="8">I128</f>
        <v>0</v>
      </c>
      <c r="J127" s="386">
        <f t="shared" si="8"/>
        <v>0</v>
      </c>
      <c r="K127" s="365">
        <f t="shared" si="8"/>
        <v>0</v>
      </c>
      <c r="L127" s="364">
        <f t="shared" si="8"/>
        <v>0</v>
      </c>
      <c r="M127"/>
    </row>
    <row r="128" spans="1:13" ht="25.5" hidden="1" customHeight="1">
      <c r="A128" s="357">
        <v>2</v>
      </c>
      <c r="B128" s="353">
        <v>6</v>
      </c>
      <c r="C128" s="354">
        <v>3</v>
      </c>
      <c r="D128" s="355">
        <v>1</v>
      </c>
      <c r="E128" s="353"/>
      <c r="F128" s="389"/>
      <c r="G128" s="355" t="s">
        <v>196</v>
      </c>
      <c r="H128" s="333">
        <v>92</v>
      </c>
      <c r="I128" s="342">
        <f t="shared" si="8"/>
        <v>0</v>
      </c>
      <c r="J128" s="384">
        <f t="shared" si="8"/>
        <v>0</v>
      </c>
      <c r="K128" s="343">
        <f t="shared" si="8"/>
        <v>0</v>
      </c>
      <c r="L128" s="342">
        <f t="shared" si="8"/>
        <v>0</v>
      </c>
      <c r="M128"/>
    </row>
    <row r="129" spans="1:13" ht="26.25" hidden="1" customHeight="1">
      <c r="A129" s="357">
        <v>2</v>
      </c>
      <c r="B129" s="353">
        <v>6</v>
      </c>
      <c r="C129" s="354">
        <v>3</v>
      </c>
      <c r="D129" s="355">
        <v>1</v>
      </c>
      <c r="E129" s="353">
        <v>1</v>
      </c>
      <c r="F129" s="389"/>
      <c r="G129" s="355" t="s">
        <v>196</v>
      </c>
      <c r="H129" s="333">
        <v>93</v>
      </c>
      <c r="I129" s="342">
        <f t="shared" si="8"/>
        <v>0</v>
      </c>
      <c r="J129" s="384">
        <f t="shared" si="8"/>
        <v>0</v>
      </c>
      <c r="K129" s="343">
        <f t="shared" si="8"/>
        <v>0</v>
      </c>
      <c r="L129" s="342">
        <f t="shared" si="8"/>
        <v>0</v>
      </c>
      <c r="M129"/>
    </row>
    <row r="130" spans="1:13" ht="27" hidden="1" customHeight="1">
      <c r="A130" s="357">
        <v>2</v>
      </c>
      <c r="B130" s="353">
        <v>6</v>
      </c>
      <c r="C130" s="354">
        <v>3</v>
      </c>
      <c r="D130" s="355">
        <v>1</v>
      </c>
      <c r="E130" s="353">
        <v>1</v>
      </c>
      <c r="F130" s="389">
        <v>1</v>
      </c>
      <c r="G130" s="355" t="s">
        <v>196</v>
      </c>
      <c r="H130" s="333">
        <v>94</v>
      </c>
      <c r="I130" s="361">
        <v>0</v>
      </c>
      <c r="J130" s="361">
        <v>0</v>
      </c>
      <c r="K130" s="361">
        <v>0</v>
      </c>
      <c r="L130" s="361">
        <v>0</v>
      </c>
      <c r="M130"/>
    </row>
    <row r="131" spans="1:13" ht="25.5" hidden="1" customHeight="1">
      <c r="A131" s="374">
        <v>2</v>
      </c>
      <c r="B131" s="348">
        <v>6</v>
      </c>
      <c r="C131" s="346">
        <v>4</v>
      </c>
      <c r="D131" s="347"/>
      <c r="E131" s="348"/>
      <c r="F131" s="391"/>
      <c r="G131" s="347" t="s">
        <v>195</v>
      </c>
      <c r="H131" s="333">
        <v>95</v>
      </c>
      <c r="I131" s="364">
        <f t="shared" ref="I131:L133" si="9">I132</f>
        <v>0</v>
      </c>
      <c r="J131" s="386">
        <f t="shared" si="9"/>
        <v>0</v>
      </c>
      <c r="K131" s="365">
        <f t="shared" si="9"/>
        <v>0</v>
      </c>
      <c r="L131" s="364">
        <f t="shared" si="9"/>
        <v>0</v>
      </c>
      <c r="M131"/>
    </row>
    <row r="132" spans="1:13" ht="27" hidden="1" customHeight="1">
      <c r="A132" s="357">
        <v>2</v>
      </c>
      <c r="B132" s="353">
        <v>6</v>
      </c>
      <c r="C132" s="354">
        <v>4</v>
      </c>
      <c r="D132" s="355">
        <v>1</v>
      </c>
      <c r="E132" s="353"/>
      <c r="F132" s="389"/>
      <c r="G132" s="355" t="s">
        <v>195</v>
      </c>
      <c r="H132" s="333">
        <v>96</v>
      </c>
      <c r="I132" s="342">
        <f t="shared" si="9"/>
        <v>0</v>
      </c>
      <c r="J132" s="384">
        <f t="shared" si="9"/>
        <v>0</v>
      </c>
      <c r="K132" s="343">
        <f t="shared" si="9"/>
        <v>0</v>
      </c>
      <c r="L132" s="342">
        <f t="shared" si="9"/>
        <v>0</v>
      </c>
      <c r="M132"/>
    </row>
    <row r="133" spans="1:13" ht="27" hidden="1" customHeight="1">
      <c r="A133" s="357">
        <v>2</v>
      </c>
      <c r="B133" s="353">
        <v>6</v>
      </c>
      <c r="C133" s="354">
        <v>4</v>
      </c>
      <c r="D133" s="355">
        <v>1</v>
      </c>
      <c r="E133" s="353">
        <v>1</v>
      </c>
      <c r="F133" s="389"/>
      <c r="G133" s="355" t="s">
        <v>195</v>
      </c>
      <c r="H133" s="333">
        <v>97</v>
      </c>
      <c r="I133" s="342">
        <f t="shared" si="9"/>
        <v>0</v>
      </c>
      <c r="J133" s="384">
        <f t="shared" si="9"/>
        <v>0</v>
      </c>
      <c r="K133" s="343">
        <f t="shared" si="9"/>
        <v>0</v>
      </c>
      <c r="L133" s="342">
        <f t="shared" si="9"/>
        <v>0</v>
      </c>
      <c r="M133"/>
    </row>
    <row r="134" spans="1:13" ht="27.75" hidden="1" customHeight="1">
      <c r="A134" s="357">
        <v>2</v>
      </c>
      <c r="B134" s="353">
        <v>6</v>
      </c>
      <c r="C134" s="354">
        <v>4</v>
      </c>
      <c r="D134" s="355">
        <v>1</v>
      </c>
      <c r="E134" s="353">
        <v>1</v>
      </c>
      <c r="F134" s="389">
        <v>1</v>
      </c>
      <c r="G134" s="355" t="s">
        <v>195</v>
      </c>
      <c r="H134" s="333">
        <v>98</v>
      </c>
      <c r="I134" s="361">
        <v>0</v>
      </c>
      <c r="J134" s="361">
        <v>0</v>
      </c>
      <c r="K134" s="361">
        <v>0</v>
      </c>
      <c r="L134" s="361">
        <v>0</v>
      </c>
      <c r="M134"/>
    </row>
    <row r="135" spans="1:13" ht="27" hidden="1" customHeight="1">
      <c r="A135" s="366">
        <v>2</v>
      </c>
      <c r="B135" s="375">
        <v>6</v>
      </c>
      <c r="C135" s="376">
        <v>5</v>
      </c>
      <c r="D135" s="378"/>
      <c r="E135" s="375"/>
      <c r="F135" s="397"/>
      <c r="G135" s="378" t="s">
        <v>194</v>
      </c>
      <c r="H135" s="333">
        <v>99</v>
      </c>
      <c r="I135" s="371">
        <f t="shared" ref="I135:L137" si="10">I136</f>
        <v>0</v>
      </c>
      <c r="J135" s="398">
        <f t="shared" si="10"/>
        <v>0</v>
      </c>
      <c r="K135" s="372">
        <f t="shared" si="10"/>
        <v>0</v>
      </c>
      <c r="L135" s="371">
        <f t="shared" si="10"/>
        <v>0</v>
      </c>
      <c r="M135"/>
    </row>
    <row r="136" spans="1:13" ht="29.25" hidden="1" customHeight="1">
      <c r="A136" s="357">
        <v>2</v>
      </c>
      <c r="B136" s="353">
        <v>6</v>
      </c>
      <c r="C136" s="354">
        <v>5</v>
      </c>
      <c r="D136" s="355">
        <v>1</v>
      </c>
      <c r="E136" s="353"/>
      <c r="F136" s="389"/>
      <c r="G136" s="378" t="s">
        <v>194</v>
      </c>
      <c r="H136" s="333">
        <v>100</v>
      </c>
      <c r="I136" s="342">
        <f t="shared" si="10"/>
        <v>0</v>
      </c>
      <c r="J136" s="384">
        <f t="shared" si="10"/>
        <v>0</v>
      </c>
      <c r="K136" s="343">
        <f t="shared" si="10"/>
        <v>0</v>
      </c>
      <c r="L136" s="342">
        <f t="shared" si="10"/>
        <v>0</v>
      </c>
      <c r="M136"/>
    </row>
    <row r="137" spans="1:13" ht="25.5" hidden="1" customHeight="1">
      <c r="A137" s="357">
        <v>2</v>
      </c>
      <c r="B137" s="353">
        <v>6</v>
      </c>
      <c r="C137" s="354">
        <v>5</v>
      </c>
      <c r="D137" s="355">
        <v>1</v>
      </c>
      <c r="E137" s="353">
        <v>1</v>
      </c>
      <c r="F137" s="389"/>
      <c r="G137" s="378" t="s">
        <v>194</v>
      </c>
      <c r="H137" s="333">
        <v>101</v>
      </c>
      <c r="I137" s="342">
        <f t="shared" si="10"/>
        <v>0</v>
      </c>
      <c r="J137" s="384">
        <f t="shared" si="10"/>
        <v>0</v>
      </c>
      <c r="K137" s="343">
        <f t="shared" si="10"/>
        <v>0</v>
      </c>
      <c r="L137" s="342">
        <f t="shared" si="10"/>
        <v>0</v>
      </c>
      <c r="M137"/>
    </row>
    <row r="138" spans="1:13" ht="27.75" hidden="1" customHeight="1">
      <c r="A138" s="353">
        <v>2</v>
      </c>
      <c r="B138" s="354">
        <v>6</v>
      </c>
      <c r="C138" s="353">
        <v>5</v>
      </c>
      <c r="D138" s="353">
        <v>1</v>
      </c>
      <c r="E138" s="355">
        <v>1</v>
      </c>
      <c r="F138" s="389">
        <v>1</v>
      </c>
      <c r="G138" s="353" t="s">
        <v>193</v>
      </c>
      <c r="H138" s="333">
        <v>102</v>
      </c>
      <c r="I138" s="361">
        <v>0</v>
      </c>
      <c r="J138" s="361">
        <v>0</v>
      </c>
      <c r="K138" s="361">
        <v>0</v>
      </c>
      <c r="L138" s="361">
        <v>0</v>
      </c>
      <c r="M138"/>
    </row>
    <row r="139" spans="1:13" ht="27.75" hidden="1" customHeight="1">
      <c r="A139" s="357">
        <v>2</v>
      </c>
      <c r="B139" s="354">
        <v>6</v>
      </c>
      <c r="C139" s="353">
        <v>6</v>
      </c>
      <c r="D139" s="354"/>
      <c r="E139" s="355"/>
      <c r="F139" s="356"/>
      <c r="G139" s="399" t="s">
        <v>192</v>
      </c>
      <c r="H139" s="333">
        <v>103</v>
      </c>
      <c r="I139" s="343">
        <f t="shared" ref="I139:L141" si="11">I140</f>
        <v>0</v>
      </c>
      <c r="J139" s="342">
        <f t="shared" si="11"/>
        <v>0</v>
      </c>
      <c r="K139" s="342">
        <f t="shared" si="11"/>
        <v>0</v>
      </c>
      <c r="L139" s="342">
        <f t="shared" si="11"/>
        <v>0</v>
      </c>
      <c r="M139"/>
    </row>
    <row r="140" spans="1:13" ht="27.75" hidden="1" customHeight="1">
      <c r="A140" s="357">
        <v>2</v>
      </c>
      <c r="B140" s="354">
        <v>6</v>
      </c>
      <c r="C140" s="353">
        <v>6</v>
      </c>
      <c r="D140" s="354">
        <v>1</v>
      </c>
      <c r="E140" s="355"/>
      <c r="F140" s="356"/>
      <c r="G140" s="399" t="s">
        <v>192</v>
      </c>
      <c r="H140" s="333">
        <v>104</v>
      </c>
      <c r="I140" s="342">
        <f t="shared" si="11"/>
        <v>0</v>
      </c>
      <c r="J140" s="342">
        <f t="shared" si="11"/>
        <v>0</v>
      </c>
      <c r="K140" s="342">
        <f t="shared" si="11"/>
        <v>0</v>
      </c>
      <c r="L140" s="342">
        <f t="shared" si="11"/>
        <v>0</v>
      </c>
      <c r="M140"/>
    </row>
    <row r="141" spans="1:13" ht="27.75" hidden="1" customHeight="1">
      <c r="A141" s="357">
        <v>2</v>
      </c>
      <c r="B141" s="354">
        <v>6</v>
      </c>
      <c r="C141" s="353">
        <v>6</v>
      </c>
      <c r="D141" s="354">
        <v>1</v>
      </c>
      <c r="E141" s="355">
        <v>1</v>
      </c>
      <c r="F141" s="356"/>
      <c r="G141" s="399" t="s">
        <v>192</v>
      </c>
      <c r="H141" s="333">
        <v>105</v>
      </c>
      <c r="I141" s="342">
        <f t="shared" si="11"/>
        <v>0</v>
      </c>
      <c r="J141" s="342">
        <f t="shared" si="11"/>
        <v>0</v>
      </c>
      <c r="K141" s="342">
        <f t="shared" si="11"/>
        <v>0</v>
      </c>
      <c r="L141" s="342">
        <f t="shared" si="11"/>
        <v>0</v>
      </c>
      <c r="M141"/>
    </row>
    <row r="142" spans="1:13" ht="27.75" hidden="1" customHeight="1">
      <c r="A142" s="357">
        <v>2</v>
      </c>
      <c r="B142" s="354">
        <v>6</v>
      </c>
      <c r="C142" s="353">
        <v>6</v>
      </c>
      <c r="D142" s="354">
        <v>1</v>
      </c>
      <c r="E142" s="355">
        <v>1</v>
      </c>
      <c r="F142" s="356">
        <v>1</v>
      </c>
      <c r="G142" s="304" t="s">
        <v>192</v>
      </c>
      <c r="H142" s="333">
        <v>106</v>
      </c>
      <c r="I142" s="361">
        <v>0</v>
      </c>
      <c r="J142" s="400">
        <v>0</v>
      </c>
      <c r="K142" s="361">
        <v>0</v>
      </c>
      <c r="L142" s="361">
        <v>0</v>
      </c>
      <c r="M142"/>
    </row>
    <row r="143" spans="1:13" ht="28.5" customHeight="1">
      <c r="A143" s="388">
        <v>2</v>
      </c>
      <c r="B143" s="338">
        <v>7</v>
      </c>
      <c r="C143" s="338"/>
      <c r="D143" s="339"/>
      <c r="E143" s="339"/>
      <c r="F143" s="341"/>
      <c r="G143" s="340" t="s">
        <v>191</v>
      </c>
      <c r="H143" s="333">
        <v>107</v>
      </c>
      <c r="I143" s="343">
        <f>SUM(I144+I149+I157)</f>
        <v>1000</v>
      </c>
      <c r="J143" s="384">
        <f>SUM(J144+J149+J157)</f>
        <v>1000</v>
      </c>
      <c r="K143" s="343">
        <f>SUM(K144+K149+K157)</f>
        <v>562</v>
      </c>
      <c r="L143" s="342">
        <f>SUM(L144+L149+L157)</f>
        <v>562</v>
      </c>
      <c r="M143"/>
    </row>
    <row r="144" spans="1:13" ht="12.75" hidden="1" customHeight="1">
      <c r="A144" s="357">
        <v>2</v>
      </c>
      <c r="B144" s="353">
        <v>7</v>
      </c>
      <c r="C144" s="353">
        <v>1</v>
      </c>
      <c r="D144" s="354"/>
      <c r="E144" s="354"/>
      <c r="F144" s="356"/>
      <c r="G144" s="355" t="s">
        <v>190</v>
      </c>
      <c r="H144" s="333">
        <v>108</v>
      </c>
      <c r="I144" s="343">
        <f t="shared" ref="I144:L145" si="12">I145</f>
        <v>0</v>
      </c>
      <c r="J144" s="384">
        <f t="shared" si="12"/>
        <v>0</v>
      </c>
      <c r="K144" s="343">
        <f t="shared" si="12"/>
        <v>0</v>
      </c>
      <c r="L144" s="342">
        <f t="shared" si="12"/>
        <v>0</v>
      </c>
    </row>
    <row r="145" spans="1:13" ht="24" hidden="1" customHeight="1">
      <c r="A145" s="357">
        <v>2</v>
      </c>
      <c r="B145" s="353">
        <v>7</v>
      </c>
      <c r="C145" s="353">
        <v>1</v>
      </c>
      <c r="D145" s="354">
        <v>1</v>
      </c>
      <c r="E145" s="354"/>
      <c r="F145" s="356"/>
      <c r="G145" s="355" t="s">
        <v>190</v>
      </c>
      <c r="H145" s="333">
        <v>109</v>
      </c>
      <c r="I145" s="343">
        <f t="shared" si="12"/>
        <v>0</v>
      </c>
      <c r="J145" s="384">
        <f t="shared" si="12"/>
        <v>0</v>
      </c>
      <c r="K145" s="343">
        <f t="shared" si="12"/>
        <v>0</v>
      </c>
      <c r="L145" s="342">
        <f t="shared" si="12"/>
        <v>0</v>
      </c>
      <c r="M145"/>
    </row>
    <row r="146" spans="1:13" ht="28.5" hidden="1" customHeight="1">
      <c r="A146" s="357">
        <v>2</v>
      </c>
      <c r="B146" s="353">
        <v>7</v>
      </c>
      <c r="C146" s="353">
        <v>1</v>
      </c>
      <c r="D146" s="354">
        <v>1</v>
      </c>
      <c r="E146" s="354">
        <v>1</v>
      </c>
      <c r="F146" s="356"/>
      <c r="G146" s="355" t="s">
        <v>190</v>
      </c>
      <c r="H146" s="333">
        <v>110</v>
      </c>
      <c r="I146" s="343">
        <f>SUM(I147:I148)</f>
        <v>0</v>
      </c>
      <c r="J146" s="384">
        <f>SUM(J147:J148)</f>
        <v>0</v>
      </c>
      <c r="K146" s="343">
        <f>SUM(K147:K148)</f>
        <v>0</v>
      </c>
      <c r="L146" s="342">
        <f>SUM(L147:L148)</f>
        <v>0</v>
      </c>
      <c r="M146"/>
    </row>
    <row r="147" spans="1:13" ht="26.25" hidden="1" customHeight="1">
      <c r="A147" s="374">
        <v>2</v>
      </c>
      <c r="B147" s="348">
        <v>7</v>
      </c>
      <c r="C147" s="374">
        <v>1</v>
      </c>
      <c r="D147" s="353">
        <v>1</v>
      </c>
      <c r="E147" s="346">
        <v>1</v>
      </c>
      <c r="F147" s="349">
        <v>1</v>
      </c>
      <c r="G147" s="347" t="s">
        <v>189</v>
      </c>
      <c r="H147" s="333">
        <v>111</v>
      </c>
      <c r="I147" s="401">
        <v>0</v>
      </c>
      <c r="J147" s="401">
        <v>0</v>
      </c>
      <c r="K147" s="401">
        <v>0</v>
      </c>
      <c r="L147" s="401">
        <v>0</v>
      </c>
      <c r="M147"/>
    </row>
    <row r="148" spans="1:13" ht="24" hidden="1" customHeight="1">
      <c r="A148" s="353">
        <v>2</v>
      </c>
      <c r="B148" s="353">
        <v>7</v>
      </c>
      <c r="C148" s="357">
        <v>1</v>
      </c>
      <c r="D148" s="353">
        <v>1</v>
      </c>
      <c r="E148" s="354">
        <v>1</v>
      </c>
      <c r="F148" s="356">
        <v>2</v>
      </c>
      <c r="G148" s="355" t="s">
        <v>188</v>
      </c>
      <c r="H148" s="333">
        <v>112</v>
      </c>
      <c r="I148" s="360">
        <v>0</v>
      </c>
      <c r="J148" s="360">
        <v>0</v>
      </c>
      <c r="K148" s="360">
        <v>0</v>
      </c>
      <c r="L148" s="360">
        <v>0</v>
      </c>
      <c r="M148"/>
    </row>
    <row r="149" spans="1:13" ht="25.5" hidden="1" customHeight="1">
      <c r="A149" s="366">
        <v>2</v>
      </c>
      <c r="B149" s="367">
        <v>7</v>
      </c>
      <c r="C149" s="366">
        <v>2</v>
      </c>
      <c r="D149" s="367"/>
      <c r="E149" s="368"/>
      <c r="F149" s="370"/>
      <c r="G149" s="369" t="s">
        <v>187</v>
      </c>
      <c r="H149" s="333">
        <v>113</v>
      </c>
      <c r="I149" s="351">
        <f t="shared" ref="I149:L150" si="13">I150</f>
        <v>0</v>
      </c>
      <c r="J149" s="387">
        <f t="shared" si="13"/>
        <v>0</v>
      </c>
      <c r="K149" s="351">
        <f t="shared" si="13"/>
        <v>0</v>
      </c>
      <c r="L149" s="352">
        <f t="shared" si="13"/>
        <v>0</v>
      </c>
      <c r="M149"/>
    </row>
    <row r="150" spans="1:13" ht="25.5" hidden="1" customHeight="1">
      <c r="A150" s="357">
        <v>2</v>
      </c>
      <c r="B150" s="353">
        <v>7</v>
      </c>
      <c r="C150" s="357">
        <v>2</v>
      </c>
      <c r="D150" s="353">
        <v>1</v>
      </c>
      <c r="E150" s="354"/>
      <c r="F150" s="356"/>
      <c r="G150" s="355" t="s">
        <v>186</v>
      </c>
      <c r="H150" s="333">
        <v>114</v>
      </c>
      <c r="I150" s="343">
        <f t="shared" si="13"/>
        <v>0</v>
      </c>
      <c r="J150" s="384">
        <f t="shared" si="13"/>
        <v>0</v>
      </c>
      <c r="K150" s="343">
        <f t="shared" si="13"/>
        <v>0</v>
      </c>
      <c r="L150" s="342">
        <f t="shared" si="13"/>
        <v>0</v>
      </c>
      <c r="M150"/>
    </row>
    <row r="151" spans="1:13" ht="25.5" hidden="1" customHeight="1">
      <c r="A151" s="357">
        <v>2</v>
      </c>
      <c r="B151" s="353">
        <v>7</v>
      </c>
      <c r="C151" s="357">
        <v>2</v>
      </c>
      <c r="D151" s="353">
        <v>1</v>
      </c>
      <c r="E151" s="354">
        <v>1</v>
      </c>
      <c r="F151" s="356"/>
      <c r="G151" s="355" t="s">
        <v>186</v>
      </c>
      <c r="H151" s="333">
        <v>115</v>
      </c>
      <c r="I151" s="343">
        <f>SUM(I152:I153)</f>
        <v>0</v>
      </c>
      <c r="J151" s="384">
        <f>SUM(J152:J153)</f>
        <v>0</v>
      </c>
      <c r="K151" s="343">
        <f>SUM(K152:K153)</f>
        <v>0</v>
      </c>
      <c r="L151" s="342">
        <f>SUM(L152:L153)</f>
        <v>0</v>
      </c>
      <c r="M151"/>
    </row>
    <row r="152" spans="1:13" ht="23.25" hidden="1" customHeight="1">
      <c r="A152" s="357">
        <v>2</v>
      </c>
      <c r="B152" s="353">
        <v>7</v>
      </c>
      <c r="C152" s="357">
        <v>2</v>
      </c>
      <c r="D152" s="353">
        <v>1</v>
      </c>
      <c r="E152" s="354">
        <v>1</v>
      </c>
      <c r="F152" s="356">
        <v>1</v>
      </c>
      <c r="G152" s="355" t="s">
        <v>185</v>
      </c>
      <c r="H152" s="333">
        <v>116</v>
      </c>
      <c r="I152" s="360">
        <v>0</v>
      </c>
      <c r="J152" s="360">
        <v>0</v>
      </c>
      <c r="K152" s="360">
        <v>0</v>
      </c>
      <c r="L152" s="360">
        <v>0</v>
      </c>
      <c r="M152"/>
    </row>
    <row r="153" spans="1:13" ht="26.25" hidden="1" customHeight="1">
      <c r="A153" s="357">
        <v>2</v>
      </c>
      <c r="B153" s="353">
        <v>7</v>
      </c>
      <c r="C153" s="357">
        <v>2</v>
      </c>
      <c r="D153" s="353">
        <v>1</v>
      </c>
      <c r="E153" s="354">
        <v>1</v>
      </c>
      <c r="F153" s="356">
        <v>2</v>
      </c>
      <c r="G153" s="355" t="s">
        <v>184</v>
      </c>
      <c r="H153" s="333">
        <v>117</v>
      </c>
      <c r="I153" s="360">
        <v>0</v>
      </c>
      <c r="J153" s="360">
        <v>0</v>
      </c>
      <c r="K153" s="360">
        <v>0</v>
      </c>
      <c r="L153" s="360">
        <v>0</v>
      </c>
      <c r="M153"/>
    </row>
    <row r="154" spans="1:13" ht="27.75" hidden="1" customHeight="1">
      <c r="A154" s="357">
        <v>2</v>
      </c>
      <c r="B154" s="353">
        <v>7</v>
      </c>
      <c r="C154" s="357">
        <v>2</v>
      </c>
      <c r="D154" s="353">
        <v>2</v>
      </c>
      <c r="E154" s="354"/>
      <c r="F154" s="356"/>
      <c r="G154" s="355" t="s">
        <v>183</v>
      </c>
      <c r="H154" s="333">
        <v>118</v>
      </c>
      <c r="I154" s="343">
        <f>I155</f>
        <v>0</v>
      </c>
      <c r="J154" s="343">
        <f>J155</f>
        <v>0</v>
      </c>
      <c r="K154" s="343">
        <f>K155</f>
        <v>0</v>
      </c>
      <c r="L154" s="343">
        <f>L155</f>
        <v>0</v>
      </c>
      <c r="M154"/>
    </row>
    <row r="155" spans="1:13" ht="24.75" hidden="1" customHeight="1">
      <c r="A155" s="357">
        <v>2</v>
      </c>
      <c r="B155" s="353">
        <v>7</v>
      </c>
      <c r="C155" s="357">
        <v>2</v>
      </c>
      <c r="D155" s="353">
        <v>2</v>
      </c>
      <c r="E155" s="354">
        <v>1</v>
      </c>
      <c r="F155" s="356"/>
      <c r="G155" s="355" t="s">
        <v>183</v>
      </c>
      <c r="H155" s="333">
        <v>119</v>
      </c>
      <c r="I155" s="343">
        <f>SUM(I156)</f>
        <v>0</v>
      </c>
      <c r="J155" s="343">
        <f>SUM(J156)</f>
        <v>0</v>
      </c>
      <c r="K155" s="343">
        <f>SUM(K156)</f>
        <v>0</v>
      </c>
      <c r="L155" s="343">
        <f>SUM(L156)</f>
        <v>0</v>
      </c>
      <c r="M155"/>
    </row>
    <row r="156" spans="1:13" ht="27" hidden="1" customHeight="1">
      <c r="A156" s="357">
        <v>2</v>
      </c>
      <c r="B156" s="353">
        <v>7</v>
      </c>
      <c r="C156" s="357">
        <v>2</v>
      </c>
      <c r="D156" s="353">
        <v>2</v>
      </c>
      <c r="E156" s="354">
        <v>1</v>
      </c>
      <c r="F156" s="356">
        <v>1</v>
      </c>
      <c r="G156" s="355" t="s">
        <v>183</v>
      </c>
      <c r="H156" s="333">
        <v>120</v>
      </c>
      <c r="I156" s="360">
        <v>0</v>
      </c>
      <c r="J156" s="360">
        <v>0</v>
      </c>
      <c r="K156" s="360">
        <v>0</v>
      </c>
      <c r="L156" s="360">
        <v>0</v>
      </c>
      <c r="M156"/>
    </row>
    <row r="157" spans="1:13">
      <c r="A157" s="357">
        <v>2</v>
      </c>
      <c r="B157" s="353">
        <v>7</v>
      </c>
      <c r="C157" s="357">
        <v>3</v>
      </c>
      <c r="D157" s="353"/>
      <c r="E157" s="354"/>
      <c r="F157" s="356"/>
      <c r="G157" s="355" t="s">
        <v>182</v>
      </c>
      <c r="H157" s="333">
        <v>121</v>
      </c>
      <c r="I157" s="343">
        <f t="shared" ref="I157:L158" si="14">I158</f>
        <v>1000</v>
      </c>
      <c r="J157" s="384">
        <f t="shared" si="14"/>
        <v>1000</v>
      </c>
      <c r="K157" s="343">
        <f t="shared" si="14"/>
        <v>562</v>
      </c>
      <c r="L157" s="342">
        <f t="shared" si="14"/>
        <v>562</v>
      </c>
    </row>
    <row r="158" spans="1:13">
      <c r="A158" s="366">
        <v>2</v>
      </c>
      <c r="B158" s="375">
        <v>7</v>
      </c>
      <c r="C158" s="402">
        <v>3</v>
      </c>
      <c r="D158" s="375">
        <v>1</v>
      </c>
      <c r="E158" s="376"/>
      <c r="F158" s="377"/>
      <c r="G158" s="378" t="s">
        <v>182</v>
      </c>
      <c r="H158" s="333">
        <v>122</v>
      </c>
      <c r="I158" s="372">
        <f t="shared" si="14"/>
        <v>1000</v>
      </c>
      <c r="J158" s="398">
        <f t="shared" si="14"/>
        <v>1000</v>
      </c>
      <c r="K158" s="372">
        <f t="shared" si="14"/>
        <v>562</v>
      </c>
      <c r="L158" s="371">
        <f t="shared" si="14"/>
        <v>562</v>
      </c>
    </row>
    <row r="159" spans="1:13">
      <c r="A159" s="357">
        <v>2</v>
      </c>
      <c r="B159" s="353">
        <v>7</v>
      </c>
      <c r="C159" s="357">
        <v>3</v>
      </c>
      <c r="D159" s="353">
        <v>1</v>
      </c>
      <c r="E159" s="354">
        <v>1</v>
      </c>
      <c r="F159" s="356"/>
      <c r="G159" s="355" t="s">
        <v>182</v>
      </c>
      <c r="H159" s="333">
        <v>123</v>
      </c>
      <c r="I159" s="343">
        <f>SUM(I160:I161)</f>
        <v>1000</v>
      </c>
      <c r="J159" s="384">
        <f>SUM(J160:J161)</f>
        <v>1000</v>
      </c>
      <c r="K159" s="343">
        <f>SUM(K160:K161)</f>
        <v>562</v>
      </c>
      <c r="L159" s="342">
        <f>SUM(L160:L161)</f>
        <v>562</v>
      </c>
    </row>
    <row r="160" spans="1:13">
      <c r="A160" s="374">
        <v>2</v>
      </c>
      <c r="B160" s="348">
        <v>7</v>
      </c>
      <c r="C160" s="374">
        <v>3</v>
      </c>
      <c r="D160" s="348">
        <v>1</v>
      </c>
      <c r="E160" s="346">
        <v>1</v>
      </c>
      <c r="F160" s="349">
        <v>1</v>
      </c>
      <c r="G160" s="347" t="s">
        <v>181</v>
      </c>
      <c r="H160" s="333">
        <v>124</v>
      </c>
      <c r="I160" s="401">
        <v>1000</v>
      </c>
      <c r="J160" s="401">
        <v>1000</v>
      </c>
      <c r="K160" s="401">
        <v>562</v>
      </c>
      <c r="L160" s="401">
        <v>562</v>
      </c>
    </row>
    <row r="161" spans="1:13" ht="25.5" hidden="1" customHeight="1">
      <c r="A161" s="357">
        <v>2</v>
      </c>
      <c r="B161" s="353">
        <v>7</v>
      </c>
      <c r="C161" s="357">
        <v>3</v>
      </c>
      <c r="D161" s="353">
        <v>1</v>
      </c>
      <c r="E161" s="354">
        <v>1</v>
      </c>
      <c r="F161" s="356">
        <v>2</v>
      </c>
      <c r="G161" s="355" t="s">
        <v>180</v>
      </c>
      <c r="H161" s="333">
        <v>125</v>
      </c>
      <c r="I161" s="360">
        <v>0</v>
      </c>
      <c r="J161" s="361">
        <v>0</v>
      </c>
      <c r="K161" s="361">
        <v>0</v>
      </c>
      <c r="L161" s="361">
        <v>0</v>
      </c>
      <c r="M161"/>
    </row>
    <row r="162" spans="1:13" ht="24" hidden="1" customHeight="1">
      <c r="A162" s="388">
        <v>2</v>
      </c>
      <c r="B162" s="388">
        <v>8</v>
      </c>
      <c r="C162" s="338"/>
      <c r="D162" s="363"/>
      <c r="E162" s="345"/>
      <c r="F162" s="403"/>
      <c r="G162" s="350" t="s">
        <v>179</v>
      </c>
      <c r="H162" s="333">
        <v>126</v>
      </c>
      <c r="I162" s="365">
        <f>I163</f>
        <v>0</v>
      </c>
      <c r="J162" s="386">
        <f>J163</f>
        <v>0</v>
      </c>
      <c r="K162" s="365">
        <f>K163</f>
        <v>0</v>
      </c>
      <c r="L162" s="364">
        <f>L163</f>
        <v>0</v>
      </c>
      <c r="M162"/>
    </row>
    <row r="163" spans="1:13" ht="21.75" hidden="1" customHeight="1">
      <c r="A163" s="366">
        <v>2</v>
      </c>
      <c r="B163" s="366">
        <v>8</v>
      </c>
      <c r="C163" s="366">
        <v>1</v>
      </c>
      <c r="D163" s="367"/>
      <c r="E163" s="368"/>
      <c r="F163" s="370"/>
      <c r="G163" s="347" t="s">
        <v>179</v>
      </c>
      <c r="H163" s="333">
        <v>127</v>
      </c>
      <c r="I163" s="365">
        <f>I164+I169</f>
        <v>0</v>
      </c>
      <c r="J163" s="386">
        <f>J164+J169</f>
        <v>0</v>
      </c>
      <c r="K163" s="365">
        <f>K164+K169</f>
        <v>0</v>
      </c>
      <c r="L163" s="364">
        <f>L164+L169</f>
        <v>0</v>
      </c>
      <c r="M163"/>
    </row>
    <row r="164" spans="1:13" ht="27" hidden="1" customHeight="1">
      <c r="A164" s="357">
        <v>2</v>
      </c>
      <c r="B164" s="353">
        <v>8</v>
      </c>
      <c r="C164" s="355">
        <v>1</v>
      </c>
      <c r="D164" s="353">
        <v>1</v>
      </c>
      <c r="E164" s="354"/>
      <c r="F164" s="356"/>
      <c r="G164" s="355" t="s">
        <v>178</v>
      </c>
      <c r="H164" s="333">
        <v>128</v>
      </c>
      <c r="I164" s="343">
        <f>I165</f>
        <v>0</v>
      </c>
      <c r="J164" s="384">
        <f>J165</f>
        <v>0</v>
      </c>
      <c r="K164" s="343">
        <f>K165</f>
        <v>0</v>
      </c>
      <c r="L164" s="342">
        <f>L165</f>
        <v>0</v>
      </c>
      <c r="M164"/>
    </row>
    <row r="165" spans="1:13" ht="23.25" hidden="1" customHeight="1">
      <c r="A165" s="357">
        <v>2</v>
      </c>
      <c r="B165" s="353">
        <v>8</v>
      </c>
      <c r="C165" s="347">
        <v>1</v>
      </c>
      <c r="D165" s="348">
        <v>1</v>
      </c>
      <c r="E165" s="346">
        <v>1</v>
      </c>
      <c r="F165" s="349"/>
      <c r="G165" s="355" t="s">
        <v>178</v>
      </c>
      <c r="H165" s="333">
        <v>129</v>
      </c>
      <c r="I165" s="365">
        <f>SUM(I166:I168)</f>
        <v>0</v>
      </c>
      <c r="J165" s="365">
        <f>SUM(J166:J168)</f>
        <v>0</v>
      </c>
      <c r="K165" s="365">
        <f>SUM(K166:K168)</f>
        <v>0</v>
      </c>
      <c r="L165" s="365">
        <f>SUM(L166:L168)</f>
        <v>0</v>
      </c>
      <c r="M165"/>
    </row>
    <row r="166" spans="1:13" ht="23.25" hidden="1" customHeight="1">
      <c r="A166" s="353">
        <v>2</v>
      </c>
      <c r="B166" s="348">
        <v>8</v>
      </c>
      <c r="C166" s="355">
        <v>1</v>
      </c>
      <c r="D166" s="353">
        <v>1</v>
      </c>
      <c r="E166" s="354">
        <v>1</v>
      </c>
      <c r="F166" s="356">
        <v>1</v>
      </c>
      <c r="G166" s="355" t="s">
        <v>177</v>
      </c>
      <c r="H166" s="333">
        <v>130</v>
      </c>
      <c r="I166" s="360">
        <v>0</v>
      </c>
      <c r="J166" s="360">
        <v>0</v>
      </c>
      <c r="K166" s="360">
        <v>0</v>
      </c>
      <c r="L166" s="360">
        <v>0</v>
      </c>
      <c r="M166"/>
    </row>
    <row r="167" spans="1:13" ht="27" hidden="1" customHeight="1">
      <c r="A167" s="366">
        <v>2</v>
      </c>
      <c r="B167" s="375">
        <v>8</v>
      </c>
      <c r="C167" s="378">
        <v>1</v>
      </c>
      <c r="D167" s="375">
        <v>1</v>
      </c>
      <c r="E167" s="376">
        <v>1</v>
      </c>
      <c r="F167" s="377">
        <v>2</v>
      </c>
      <c r="G167" s="378" t="s">
        <v>176</v>
      </c>
      <c r="H167" s="333">
        <v>131</v>
      </c>
      <c r="I167" s="404">
        <v>0</v>
      </c>
      <c r="J167" s="404">
        <v>0</v>
      </c>
      <c r="K167" s="404">
        <v>0</v>
      </c>
      <c r="L167" s="404">
        <v>0</v>
      </c>
      <c r="M167"/>
    </row>
    <row r="168" spans="1:13" ht="12.75" hidden="1" customHeight="1">
      <c r="A168" s="366">
        <v>2</v>
      </c>
      <c r="B168" s="375">
        <v>8</v>
      </c>
      <c r="C168" s="378">
        <v>1</v>
      </c>
      <c r="D168" s="375">
        <v>1</v>
      </c>
      <c r="E168" s="376">
        <v>1</v>
      </c>
      <c r="F168" s="377">
        <v>3</v>
      </c>
      <c r="G168" s="378" t="s">
        <v>175</v>
      </c>
      <c r="H168" s="333">
        <v>132</v>
      </c>
      <c r="I168" s="404">
        <v>0</v>
      </c>
      <c r="J168" s="405">
        <v>0</v>
      </c>
      <c r="K168" s="404">
        <v>0</v>
      </c>
      <c r="L168" s="379">
        <v>0</v>
      </c>
    </row>
    <row r="169" spans="1:13" ht="23.25" hidden="1" customHeight="1">
      <c r="A169" s="357">
        <v>2</v>
      </c>
      <c r="B169" s="353">
        <v>8</v>
      </c>
      <c r="C169" s="355">
        <v>1</v>
      </c>
      <c r="D169" s="353">
        <v>2</v>
      </c>
      <c r="E169" s="354"/>
      <c r="F169" s="356"/>
      <c r="G169" s="355" t="s">
        <v>174</v>
      </c>
      <c r="H169" s="333">
        <v>133</v>
      </c>
      <c r="I169" s="343">
        <f t="shared" ref="I169:L170" si="15">I170</f>
        <v>0</v>
      </c>
      <c r="J169" s="384">
        <f t="shared" si="15"/>
        <v>0</v>
      </c>
      <c r="K169" s="343">
        <f t="shared" si="15"/>
        <v>0</v>
      </c>
      <c r="L169" s="342">
        <f t="shared" si="15"/>
        <v>0</v>
      </c>
      <c r="M169"/>
    </row>
    <row r="170" spans="1:13" ht="12.75" hidden="1" customHeight="1">
      <c r="A170" s="357">
        <v>2</v>
      </c>
      <c r="B170" s="353">
        <v>8</v>
      </c>
      <c r="C170" s="355">
        <v>1</v>
      </c>
      <c r="D170" s="353">
        <v>2</v>
      </c>
      <c r="E170" s="354">
        <v>1</v>
      </c>
      <c r="F170" s="356"/>
      <c r="G170" s="355" t="s">
        <v>174</v>
      </c>
      <c r="H170" s="333">
        <v>134</v>
      </c>
      <c r="I170" s="343">
        <f t="shared" si="15"/>
        <v>0</v>
      </c>
      <c r="J170" s="384">
        <f t="shared" si="15"/>
        <v>0</v>
      </c>
      <c r="K170" s="343">
        <f t="shared" si="15"/>
        <v>0</v>
      </c>
      <c r="L170" s="342">
        <f t="shared" si="15"/>
        <v>0</v>
      </c>
    </row>
    <row r="171" spans="1:13" ht="12.75" hidden="1" customHeight="1">
      <c r="A171" s="366">
        <v>2</v>
      </c>
      <c r="B171" s="367">
        <v>8</v>
      </c>
      <c r="C171" s="369">
        <v>1</v>
      </c>
      <c r="D171" s="367">
        <v>2</v>
      </c>
      <c r="E171" s="368">
        <v>1</v>
      </c>
      <c r="F171" s="370">
        <v>1</v>
      </c>
      <c r="G171" s="355" t="s">
        <v>174</v>
      </c>
      <c r="H171" s="333">
        <v>135</v>
      </c>
      <c r="I171" s="406">
        <v>0</v>
      </c>
      <c r="J171" s="361">
        <v>0</v>
      </c>
      <c r="K171" s="361">
        <v>0</v>
      </c>
      <c r="L171" s="361">
        <v>0</v>
      </c>
    </row>
    <row r="172" spans="1:13" ht="93" hidden="1" customHeight="1">
      <c r="A172" s="388">
        <v>2</v>
      </c>
      <c r="B172" s="338">
        <v>9</v>
      </c>
      <c r="C172" s="340"/>
      <c r="D172" s="338"/>
      <c r="E172" s="339"/>
      <c r="F172" s="341"/>
      <c r="G172" s="340" t="s">
        <v>444</v>
      </c>
      <c r="H172" s="333">
        <v>136</v>
      </c>
      <c r="I172" s="343">
        <f>I173+I177</f>
        <v>0</v>
      </c>
      <c r="J172" s="384">
        <f>J173+J177</f>
        <v>0</v>
      </c>
      <c r="K172" s="343">
        <f>K173+K177</f>
        <v>0</v>
      </c>
      <c r="L172" s="342">
        <f>L173+L177</f>
        <v>0</v>
      </c>
      <c r="M172"/>
    </row>
    <row r="173" spans="1:13" s="369" customFormat="1" ht="39" hidden="1" customHeight="1">
      <c r="A173" s="357">
        <v>2</v>
      </c>
      <c r="B173" s="353">
        <v>9</v>
      </c>
      <c r="C173" s="355">
        <v>1</v>
      </c>
      <c r="D173" s="353"/>
      <c r="E173" s="354"/>
      <c r="F173" s="356"/>
      <c r="G173" s="355" t="s">
        <v>173</v>
      </c>
      <c r="H173" s="333">
        <v>137</v>
      </c>
      <c r="I173" s="343">
        <f t="shared" ref="I173:L175" si="16">I174</f>
        <v>0</v>
      </c>
      <c r="J173" s="384">
        <f t="shared" si="16"/>
        <v>0</v>
      </c>
      <c r="K173" s="343">
        <f t="shared" si="16"/>
        <v>0</v>
      </c>
      <c r="L173" s="342">
        <f t="shared" si="16"/>
        <v>0</v>
      </c>
    </row>
    <row r="174" spans="1:13" ht="42.75" hidden="1" customHeight="1">
      <c r="A174" s="374">
        <v>2</v>
      </c>
      <c r="B174" s="348">
        <v>9</v>
      </c>
      <c r="C174" s="347">
        <v>1</v>
      </c>
      <c r="D174" s="348">
        <v>1</v>
      </c>
      <c r="E174" s="346"/>
      <c r="F174" s="349"/>
      <c r="G174" s="355" t="s">
        <v>173</v>
      </c>
      <c r="H174" s="333">
        <v>138</v>
      </c>
      <c r="I174" s="365">
        <f t="shared" si="16"/>
        <v>0</v>
      </c>
      <c r="J174" s="386">
        <f t="shared" si="16"/>
        <v>0</v>
      </c>
      <c r="K174" s="365">
        <f t="shared" si="16"/>
        <v>0</v>
      </c>
      <c r="L174" s="364">
        <f t="shared" si="16"/>
        <v>0</v>
      </c>
      <c r="M174"/>
    </row>
    <row r="175" spans="1:13" ht="38.25" hidden="1" customHeight="1">
      <c r="A175" s="357">
        <v>2</v>
      </c>
      <c r="B175" s="353">
        <v>9</v>
      </c>
      <c r="C175" s="357">
        <v>1</v>
      </c>
      <c r="D175" s="353">
        <v>1</v>
      </c>
      <c r="E175" s="354">
        <v>1</v>
      </c>
      <c r="F175" s="356"/>
      <c r="G175" s="355" t="s">
        <v>173</v>
      </c>
      <c r="H175" s="333">
        <v>139</v>
      </c>
      <c r="I175" s="343">
        <f t="shared" si="16"/>
        <v>0</v>
      </c>
      <c r="J175" s="384">
        <f t="shared" si="16"/>
        <v>0</v>
      </c>
      <c r="K175" s="343">
        <f t="shared" si="16"/>
        <v>0</v>
      </c>
      <c r="L175" s="342">
        <f t="shared" si="16"/>
        <v>0</v>
      </c>
      <c r="M175"/>
    </row>
    <row r="176" spans="1:13" ht="38.25" hidden="1" customHeight="1">
      <c r="A176" s="374">
        <v>2</v>
      </c>
      <c r="B176" s="348">
        <v>9</v>
      </c>
      <c r="C176" s="348">
        <v>1</v>
      </c>
      <c r="D176" s="348">
        <v>1</v>
      </c>
      <c r="E176" s="346">
        <v>1</v>
      </c>
      <c r="F176" s="349">
        <v>1</v>
      </c>
      <c r="G176" s="355" t="s">
        <v>173</v>
      </c>
      <c r="H176" s="333">
        <v>140</v>
      </c>
      <c r="I176" s="401">
        <v>0</v>
      </c>
      <c r="J176" s="401">
        <v>0</v>
      </c>
      <c r="K176" s="401">
        <v>0</v>
      </c>
      <c r="L176" s="401">
        <v>0</v>
      </c>
      <c r="M176"/>
    </row>
    <row r="177" spans="1:13" ht="90.75" hidden="1" customHeight="1">
      <c r="A177" s="357">
        <v>2</v>
      </c>
      <c r="B177" s="353">
        <v>9</v>
      </c>
      <c r="C177" s="353">
        <v>2</v>
      </c>
      <c r="D177" s="353"/>
      <c r="E177" s="354"/>
      <c r="F177" s="356"/>
      <c r="G177" s="355" t="s">
        <v>444</v>
      </c>
      <c r="H177" s="333">
        <v>141</v>
      </c>
      <c r="I177" s="343">
        <f>SUM(I178+I183)</f>
        <v>0</v>
      </c>
      <c r="J177" s="343">
        <f>SUM(J178+J183)</f>
        <v>0</v>
      </c>
      <c r="K177" s="343">
        <f>SUM(K178+K183)</f>
        <v>0</v>
      </c>
      <c r="L177" s="343">
        <f>SUM(L178+L183)</f>
        <v>0</v>
      </c>
      <c r="M177"/>
    </row>
    <row r="178" spans="1:13" ht="91.5" hidden="1" customHeight="1">
      <c r="A178" s="357">
        <v>2</v>
      </c>
      <c r="B178" s="353">
        <v>9</v>
      </c>
      <c r="C178" s="353">
        <v>2</v>
      </c>
      <c r="D178" s="348">
        <v>1</v>
      </c>
      <c r="E178" s="346"/>
      <c r="F178" s="349"/>
      <c r="G178" s="355" t="s">
        <v>445</v>
      </c>
      <c r="H178" s="333">
        <v>142</v>
      </c>
      <c r="I178" s="365">
        <f>I179</f>
        <v>0</v>
      </c>
      <c r="J178" s="386">
        <f>J179</f>
        <v>0</v>
      </c>
      <c r="K178" s="365">
        <f>K179</f>
        <v>0</v>
      </c>
      <c r="L178" s="364">
        <f>L179</f>
        <v>0</v>
      </c>
      <c r="M178"/>
    </row>
    <row r="179" spans="1:13" ht="93" hidden="1" customHeight="1">
      <c r="A179" s="374">
        <v>2</v>
      </c>
      <c r="B179" s="348">
        <v>9</v>
      </c>
      <c r="C179" s="348">
        <v>2</v>
      </c>
      <c r="D179" s="353">
        <v>1</v>
      </c>
      <c r="E179" s="354">
        <v>1</v>
      </c>
      <c r="F179" s="356"/>
      <c r="G179" s="355" t="s">
        <v>445</v>
      </c>
      <c r="H179" s="333">
        <v>143</v>
      </c>
      <c r="I179" s="343">
        <f>SUM(I180:I182)</f>
        <v>0</v>
      </c>
      <c r="J179" s="384">
        <f>SUM(J180:J182)</f>
        <v>0</v>
      </c>
      <c r="K179" s="343">
        <f>SUM(K180:K182)</f>
        <v>0</v>
      </c>
      <c r="L179" s="342">
        <f>SUM(L180:L182)</f>
        <v>0</v>
      </c>
      <c r="M179"/>
    </row>
    <row r="180" spans="1:13" ht="105" hidden="1" customHeight="1">
      <c r="A180" s="366">
        <v>2</v>
      </c>
      <c r="B180" s="375">
        <v>9</v>
      </c>
      <c r="C180" s="375">
        <v>2</v>
      </c>
      <c r="D180" s="375">
        <v>1</v>
      </c>
      <c r="E180" s="376">
        <v>1</v>
      </c>
      <c r="F180" s="377">
        <v>1</v>
      </c>
      <c r="G180" s="355" t="s">
        <v>446</v>
      </c>
      <c r="H180" s="333">
        <v>144</v>
      </c>
      <c r="I180" s="404">
        <v>0</v>
      </c>
      <c r="J180" s="359">
        <v>0</v>
      </c>
      <c r="K180" s="359">
        <v>0</v>
      </c>
      <c r="L180" s="359">
        <v>0</v>
      </c>
      <c r="M180"/>
    </row>
    <row r="181" spans="1:13" ht="107.25" hidden="1" customHeight="1">
      <c r="A181" s="357">
        <v>2</v>
      </c>
      <c r="B181" s="353">
        <v>9</v>
      </c>
      <c r="C181" s="353">
        <v>2</v>
      </c>
      <c r="D181" s="353">
        <v>1</v>
      </c>
      <c r="E181" s="354">
        <v>1</v>
      </c>
      <c r="F181" s="356">
        <v>2</v>
      </c>
      <c r="G181" s="355" t="s">
        <v>447</v>
      </c>
      <c r="H181" s="333">
        <v>145</v>
      </c>
      <c r="I181" s="360">
        <v>0</v>
      </c>
      <c r="J181" s="407">
        <v>0</v>
      </c>
      <c r="K181" s="407">
        <v>0</v>
      </c>
      <c r="L181" s="407">
        <v>0</v>
      </c>
      <c r="M181"/>
    </row>
    <row r="182" spans="1:13" ht="104.25" hidden="1" customHeight="1">
      <c r="A182" s="357">
        <v>2</v>
      </c>
      <c r="B182" s="353">
        <v>9</v>
      </c>
      <c r="C182" s="353">
        <v>2</v>
      </c>
      <c r="D182" s="353">
        <v>1</v>
      </c>
      <c r="E182" s="354">
        <v>1</v>
      </c>
      <c r="F182" s="356">
        <v>3</v>
      </c>
      <c r="G182" s="355" t="s">
        <v>448</v>
      </c>
      <c r="H182" s="333">
        <v>146</v>
      </c>
      <c r="I182" s="360">
        <v>0</v>
      </c>
      <c r="J182" s="360">
        <v>0</v>
      </c>
      <c r="K182" s="360">
        <v>0</v>
      </c>
      <c r="L182" s="360">
        <v>0</v>
      </c>
      <c r="M182"/>
    </row>
    <row r="183" spans="1:13" ht="92.25" hidden="1" customHeight="1">
      <c r="A183" s="408">
        <v>2</v>
      </c>
      <c r="B183" s="408">
        <v>9</v>
      </c>
      <c r="C183" s="408">
        <v>2</v>
      </c>
      <c r="D183" s="408">
        <v>2</v>
      </c>
      <c r="E183" s="408"/>
      <c r="F183" s="408"/>
      <c r="G183" s="355" t="s">
        <v>449</v>
      </c>
      <c r="H183" s="333">
        <v>147</v>
      </c>
      <c r="I183" s="343">
        <f>I184</f>
        <v>0</v>
      </c>
      <c r="J183" s="384">
        <f>J184</f>
        <v>0</v>
      </c>
      <c r="K183" s="343">
        <f>K184</f>
        <v>0</v>
      </c>
      <c r="L183" s="342">
        <f>L184</f>
        <v>0</v>
      </c>
      <c r="M183"/>
    </row>
    <row r="184" spans="1:13" ht="91.5" hidden="1" customHeight="1">
      <c r="A184" s="357">
        <v>2</v>
      </c>
      <c r="B184" s="353">
        <v>9</v>
      </c>
      <c r="C184" s="353">
        <v>2</v>
      </c>
      <c r="D184" s="353">
        <v>2</v>
      </c>
      <c r="E184" s="354">
        <v>1</v>
      </c>
      <c r="F184" s="356"/>
      <c r="G184" s="355" t="s">
        <v>449</v>
      </c>
      <c r="H184" s="333">
        <v>148</v>
      </c>
      <c r="I184" s="365">
        <f>SUM(I185:I187)</f>
        <v>0</v>
      </c>
      <c r="J184" s="365">
        <f>SUM(J185:J187)</f>
        <v>0</v>
      </c>
      <c r="K184" s="365">
        <f>SUM(K185:K187)</f>
        <v>0</v>
      </c>
      <c r="L184" s="365">
        <f>SUM(L185:L187)</f>
        <v>0</v>
      </c>
      <c r="M184"/>
    </row>
    <row r="185" spans="1:13" ht="105" hidden="1" customHeight="1">
      <c r="A185" s="357">
        <v>2</v>
      </c>
      <c r="B185" s="353">
        <v>9</v>
      </c>
      <c r="C185" s="353">
        <v>2</v>
      </c>
      <c r="D185" s="353">
        <v>2</v>
      </c>
      <c r="E185" s="353">
        <v>1</v>
      </c>
      <c r="F185" s="356">
        <v>1</v>
      </c>
      <c r="G185" s="355" t="s">
        <v>450</v>
      </c>
      <c r="H185" s="333">
        <v>149</v>
      </c>
      <c r="I185" s="360">
        <v>0</v>
      </c>
      <c r="J185" s="359">
        <v>0</v>
      </c>
      <c r="K185" s="359">
        <v>0</v>
      </c>
      <c r="L185" s="359">
        <v>0</v>
      </c>
      <c r="M185"/>
    </row>
    <row r="186" spans="1:13" ht="105" hidden="1" customHeight="1">
      <c r="A186" s="367">
        <v>2</v>
      </c>
      <c r="B186" s="369">
        <v>9</v>
      </c>
      <c r="C186" s="367">
        <v>2</v>
      </c>
      <c r="D186" s="368">
        <v>2</v>
      </c>
      <c r="E186" s="368">
        <v>1</v>
      </c>
      <c r="F186" s="370">
        <v>2</v>
      </c>
      <c r="G186" s="355" t="s">
        <v>451</v>
      </c>
      <c r="H186" s="333">
        <v>150</v>
      </c>
      <c r="I186" s="359">
        <v>0</v>
      </c>
      <c r="J186" s="361">
        <v>0</v>
      </c>
      <c r="K186" s="361">
        <v>0</v>
      </c>
      <c r="L186" s="361">
        <v>0</v>
      </c>
      <c r="M186"/>
    </row>
    <row r="187" spans="1:13" ht="104.25" hidden="1" customHeight="1">
      <c r="A187" s="353">
        <v>2</v>
      </c>
      <c r="B187" s="378">
        <v>9</v>
      </c>
      <c r="C187" s="375">
        <v>2</v>
      </c>
      <c r="D187" s="376">
        <v>2</v>
      </c>
      <c r="E187" s="376">
        <v>1</v>
      </c>
      <c r="F187" s="377">
        <v>3</v>
      </c>
      <c r="G187" s="355" t="s">
        <v>452</v>
      </c>
      <c r="H187" s="333">
        <v>151</v>
      </c>
      <c r="I187" s="407">
        <v>0</v>
      </c>
      <c r="J187" s="407">
        <v>0</v>
      </c>
      <c r="K187" s="407">
        <v>0</v>
      </c>
      <c r="L187" s="407">
        <v>0</v>
      </c>
      <c r="M187"/>
    </row>
    <row r="188" spans="1:13" ht="76.5" hidden="1" customHeight="1">
      <c r="A188" s="338">
        <v>3</v>
      </c>
      <c r="B188" s="340"/>
      <c r="C188" s="338"/>
      <c r="D188" s="339"/>
      <c r="E188" s="339"/>
      <c r="F188" s="341"/>
      <c r="G188" s="393" t="s">
        <v>172</v>
      </c>
      <c r="H188" s="333">
        <v>152</v>
      </c>
      <c r="I188" s="342">
        <f>SUM(I189+I242+I307)</f>
        <v>0</v>
      </c>
      <c r="J188" s="384">
        <f>SUM(J189+J242+J307)</f>
        <v>0</v>
      </c>
      <c r="K188" s="343">
        <f>SUM(K189+K242+K307)</f>
        <v>0</v>
      </c>
      <c r="L188" s="342">
        <f>SUM(L189+L242+L307)</f>
        <v>0</v>
      </c>
      <c r="M188"/>
    </row>
    <row r="189" spans="1:13" ht="34.5" hidden="1" customHeight="1">
      <c r="A189" s="388">
        <v>3</v>
      </c>
      <c r="B189" s="338">
        <v>1</v>
      </c>
      <c r="C189" s="363"/>
      <c r="D189" s="345"/>
      <c r="E189" s="345"/>
      <c r="F189" s="403"/>
      <c r="G189" s="383" t="s">
        <v>171</v>
      </c>
      <c r="H189" s="333">
        <v>153</v>
      </c>
      <c r="I189" s="342">
        <f>SUM(I190+I213+I220+I232+I236)</f>
        <v>0</v>
      </c>
      <c r="J189" s="364">
        <f>SUM(J190+J213+J220+J232+J236)</f>
        <v>0</v>
      </c>
      <c r="K189" s="364">
        <f>SUM(K190+K213+K220+K232+K236)</f>
        <v>0</v>
      </c>
      <c r="L189" s="364">
        <f>SUM(L190+L213+L220+L232+L236)</f>
        <v>0</v>
      </c>
      <c r="M189"/>
    </row>
    <row r="190" spans="1:13" ht="30.75" hidden="1" customHeight="1">
      <c r="A190" s="348">
        <v>3</v>
      </c>
      <c r="B190" s="347">
        <v>1</v>
      </c>
      <c r="C190" s="348">
        <v>1</v>
      </c>
      <c r="D190" s="346"/>
      <c r="E190" s="346"/>
      <c r="F190" s="409"/>
      <c r="G190" s="357" t="s">
        <v>170</v>
      </c>
      <c r="H190" s="333">
        <v>154</v>
      </c>
      <c r="I190" s="364">
        <f>SUM(I191+I194+I199+I205+I210)</f>
        <v>0</v>
      </c>
      <c r="J190" s="384">
        <f>SUM(J191+J194+J199+J205+J210)</f>
        <v>0</v>
      </c>
      <c r="K190" s="343">
        <f>SUM(K191+K194+K199+K205+K210)</f>
        <v>0</v>
      </c>
      <c r="L190" s="342">
        <f>SUM(L191+L194+L199+L205+L210)</f>
        <v>0</v>
      </c>
      <c r="M190"/>
    </row>
    <row r="191" spans="1:13" ht="33" hidden="1" customHeight="1">
      <c r="A191" s="353">
        <v>3</v>
      </c>
      <c r="B191" s="355">
        <v>1</v>
      </c>
      <c r="C191" s="353">
        <v>1</v>
      </c>
      <c r="D191" s="354">
        <v>1</v>
      </c>
      <c r="E191" s="354"/>
      <c r="F191" s="410"/>
      <c r="G191" s="357" t="s">
        <v>169</v>
      </c>
      <c r="H191" s="333">
        <v>155</v>
      </c>
      <c r="I191" s="342">
        <f t="shared" ref="I191:L192" si="17">I192</f>
        <v>0</v>
      </c>
      <c r="J191" s="386">
        <f t="shared" si="17"/>
        <v>0</v>
      </c>
      <c r="K191" s="365">
        <f t="shared" si="17"/>
        <v>0</v>
      </c>
      <c r="L191" s="364">
        <f t="shared" si="17"/>
        <v>0</v>
      </c>
      <c r="M191"/>
    </row>
    <row r="192" spans="1:13" ht="24" hidden="1" customHeight="1">
      <c r="A192" s="353">
        <v>3</v>
      </c>
      <c r="B192" s="355">
        <v>1</v>
      </c>
      <c r="C192" s="353">
        <v>1</v>
      </c>
      <c r="D192" s="354">
        <v>1</v>
      </c>
      <c r="E192" s="354">
        <v>1</v>
      </c>
      <c r="F192" s="389"/>
      <c r="G192" s="357" t="s">
        <v>169</v>
      </c>
      <c r="H192" s="333">
        <v>156</v>
      </c>
      <c r="I192" s="364">
        <f t="shared" si="17"/>
        <v>0</v>
      </c>
      <c r="J192" s="342">
        <f t="shared" si="17"/>
        <v>0</v>
      </c>
      <c r="K192" s="342">
        <f t="shared" si="17"/>
        <v>0</v>
      </c>
      <c r="L192" s="342">
        <f t="shared" si="17"/>
        <v>0</v>
      </c>
      <c r="M192"/>
    </row>
    <row r="193" spans="1:13" ht="31.5" hidden="1" customHeight="1">
      <c r="A193" s="353">
        <v>3</v>
      </c>
      <c r="B193" s="355">
        <v>1</v>
      </c>
      <c r="C193" s="353">
        <v>1</v>
      </c>
      <c r="D193" s="354">
        <v>1</v>
      </c>
      <c r="E193" s="354">
        <v>1</v>
      </c>
      <c r="F193" s="389">
        <v>1</v>
      </c>
      <c r="G193" s="357" t="s">
        <v>169</v>
      </c>
      <c r="H193" s="333">
        <v>157</v>
      </c>
      <c r="I193" s="361">
        <v>0</v>
      </c>
      <c r="J193" s="361">
        <v>0</v>
      </c>
      <c r="K193" s="361">
        <v>0</v>
      </c>
      <c r="L193" s="361">
        <v>0</v>
      </c>
      <c r="M193"/>
    </row>
    <row r="194" spans="1:13" ht="27.75" hidden="1" customHeight="1">
      <c r="A194" s="348">
        <v>3</v>
      </c>
      <c r="B194" s="346">
        <v>1</v>
      </c>
      <c r="C194" s="346">
        <v>1</v>
      </c>
      <c r="D194" s="346">
        <v>2</v>
      </c>
      <c r="E194" s="346"/>
      <c r="F194" s="349"/>
      <c r="G194" s="347" t="s">
        <v>168</v>
      </c>
      <c r="H194" s="333">
        <v>158</v>
      </c>
      <c r="I194" s="364">
        <f>I195</f>
        <v>0</v>
      </c>
      <c r="J194" s="386">
        <f>J195</f>
        <v>0</v>
      </c>
      <c r="K194" s="365">
        <f>K195</f>
        <v>0</v>
      </c>
      <c r="L194" s="364">
        <f>L195</f>
        <v>0</v>
      </c>
      <c r="M194"/>
    </row>
    <row r="195" spans="1:13" ht="27.75" hidden="1" customHeight="1">
      <c r="A195" s="353">
        <v>3</v>
      </c>
      <c r="B195" s="354">
        <v>1</v>
      </c>
      <c r="C195" s="354">
        <v>1</v>
      </c>
      <c r="D195" s="354">
        <v>2</v>
      </c>
      <c r="E195" s="354">
        <v>1</v>
      </c>
      <c r="F195" s="356"/>
      <c r="G195" s="347" t="s">
        <v>168</v>
      </c>
      <c r="H195" s="333">
        <v>159</v>
      </c>
      <c r="I195" s="342">
        <f>SUM(I196:I198)</f>
        <v>0</v>
      </c>
      <c r="J195" s="384">
        <f>SUM(J196:J198)</f>
        <v>0</v>
      </c>
      <c r="K195" s="343">
        <f>SUM(K196:K198)</f>
        <v>0</v>
      </c>
      <c r="L195" s="342">
        <f>SUM(L196:L198)</f>
        <v>0</v>
      </c>
      <c r="M195"/>
    </row>
    <row r="196" spans="1:13" ht="27" hidden="1" customHeight="1">
      <c r="A196" s="348">
        <v>3</v>
      </c>
      <c r="B196" s="346">
        <v>1</v>
      </c>
      <c r="C196" s="346">
        <v>1</v>
      </c>
      <c r="D196" s="346">
        <v>2</v>
      </c>
      <c r="E196" s="346">
        <v>1</v>
      </c>
      <c r="F196" s="349">
        <v>1</v>
      </c>
      <c r="G196" s="347" t="s">
        <v>167</v>
      </c>
      <c r="H196" s="333">
        <v>160</v>
      </c>
      <c r="I196" s="359">
        <v>0</v>
      </c>
      <c r="J196" s="359">
        <v>0</v>
      </c>
      <c r="K196" s="359">
        <v>0</v>
      </c>
      <c r="L196" s="407">
        <v>0</v>
      </c>
      <c r="M196"/>
    </row>
    <row r="197" spans="1:13" ht="27" hidden="1" customHeight="1">
      <c r="A197" s="353">
        <v>3</v>
      </c>
      <c r="B197" s="354">
        <v>1</v>
      </c>
      <c r="C197" s="354">
        <v>1</v>
      </c>
      <c r="D197" s="354">
        <v>2</v>
      </c>
      <c r="E197" s="354">
        <v>1</v>
      </c>
      <c r="F197" s="356">
        <v>2</v>
      </c>
      <c r="G197" s="355" t="s">
        <v>166</v>
      </c>
      <c r="H197" s="333">
        <v>161</v>
      </c>
      <c r="I197" s="361">
        <v>0</v>
      </c>
      <c r="J197" s="361">
        <v>0</v>
      </c>
      <c r="K197" s="361">
        <v>0</v>
      </c>
      <c r="L197" s="361">
        <v>0</v>
      </c>
      <c r="M197"/>
    </row>
    <row r="198" spans="1:13" ht="26.25" hidden="1" customHeight="1">
      <c r="A198" s="348">
        <v>3</v>
      </c>
      <c r="B198" s="346">
        <v>1</v>
      </c>
      <c r="C198" s="346">
        <v>1</v>
      </c>
      <c r="D198" s="346">
        <v>2</v>
      </c>
      <c r="E198" s="346">
        <v>1</v>
      </c>
      <c r="F198" s="349">
        <v>3</v>
      </c>
      <c r="G198" s="347" t="s">
        <v>165</v>
      </c>
      <c r="H198" s="333">
        <v>162</v>
      </c>
      <c r="I198" s="359">
        <v>0</v>
      </c>
      <c r="J198" s="359">
        <v>0</v>
      </c>
      <c r="K198" s="359">
        <v>0</v>
      </c>
      <c r="L198" s="407">
        <v>0</v>
      </c>
      <c r="M198"/>
    </row>
    <row r="199" spans="1:13" ht="27.75" hidden="1" customHeight="1">
      <c r="A199" s="353">
        <v>3</v>
      </c>
      <c r="B199" s="354">
        <v>1</v>
      </c>
      <c r="C199" s="354">
        <v>1</v>
      </c>
      <c r="D199" s="354">
        <v>3</v>
      </c>
      <c r="E199" s="354"/>
      <c r="F199" s="356"/>
      <c r="G199" s="355" t="s">
        <v>164</v>
      </c>
      <c r="H199" s="333">
        <v>163</v>
      </c>
      <c r="I199" s="342">
        <f>I200</f>
        <v>0</v>
      </c>
      <c r="J199" s="384">
        <f>J200</f>
        <v>0</v>
      </c>
      <c r="K199" s="343">
        <f>K200</f>
        <v>0</v>
      </c>
      <c r="L199" s="342">
        <f>L200</f>
        <v>0</v>
      </c>
      <c r="M199"/>
    </row>
    <row r="200" spans="1:13" ht="23.25" hidden="1" customHeight="1">
      <c r="A200" s="353">
        <v>3</v>
      </c>
      <c r="B200" s="354">
        <v>1</v>
      </c>
      <c r="C200" s="354">
        <v>1</v>
      </c>
      <c r="D200" s="354">
        <v>3</v>
      </c>
      <c r="E200" s="354">
        <v>1</v>
      </c>
      <c r="F200" s="356"/>
      <c r="G200" s="355" t="s">
        <v>164</v>
      </c>
      <c r="H200" s="333">
        <v>164</v>
      </c>
      <c r="I200" s="342">
        <f>SUM(I201:I204)</f>
        <v>0</v>
      </c>
      <c r="J200" s="342">
        <f>SUM(J201:J204)</f>
        <v>0</v>
      </c>
      <c r="K200" s="342">
        <f>SUM(K201:K204)</f>
        <v>0</v>
      </c>
      <c r="L200" s="342">
        <f>SUM(L201:L204)</f>
        <v>0</v>
      </c>
      <c r="M200"/>
    </row>
    <row r="201" spans="1:13" ht="23.25" hidden="1" customHeight="1">
      <c r="A201" s="353">
        <v>3</v>
      </c>
      <c r="B201" s="354">
        <v>1</v>
      </c>
      <c r="C201" s="354">
        <v>1</v>
      </c>
      <c r="D201" s="354">
        <v>3</v>
      </c>
      <c r="E201" s="354">
        <v>1</v>
      </c>
      <c r="F201" s="356">
        <v>1</v>
      </c>
      <c r="G201" s="355" t="s">
        <v>163</v>
      </c>
      <c r="H201" s="333">
        <v>165</v>
      </c>
      <c r="I201" s="361">
        <v>0</v>
      </c>
      <c r="J201" s="361">
        <v>0</v>
      </c>
      <c r="K201" s="361">
        <v>0</v>
      </c>
      <c r="L201" s="407">
        <v>0</v>
      </c>
      <c r="M201"/>
    </row>
    <row r="202" spans="1:13" ht="29.25" hidden="1" customHeight="1">
      <c r="A202" s="353">
        <v>3</v>
      </c>
      <c r="B202" s="354">
        <v>1</v>
      </c>
      <c r="C202" s="354">
        <v>1</v>
      </c>
      <c r="D202" s="354">
        <v>3</v>
      </c>
      <c r="E202" s="354">
        <v>1</v>
      </c>
      <c r="F202" s="356">
        <v>2</v>
      </c>
      <c r="G202" s="355" t="s">
        <v>162</v>
      </c>
      <c r="H202" s="333">
        <v>166</v>
      </c>
      <c r="I202" s="359">
        <v>0</v>
      </c>
      <c r="J202" s="361">
        <v>0</v>
      </c>
      <c r="K202" s="361">
        <v>0</v>
      </c>
      <c r="L202" s="361">
        <v>0</v>
      </c>
      <c r="M202"/>
    </row>
    <row r="203" spans="1:13" ht="27" hidden="1" customHeight="1">
      <c r="A203" s="353">
        <v>3</v>
      </c>
      <c r="B203" s="354">
        <v>1</v>
      </c>
      <c r="C203" s="354">
        <v>1</v>
      </c>
      <c r="D203" s="354">
        <v>3</v>
      </c>
      <c r="E203" s="354">
        <v>1</v>
      </c>
      <c r="F203" s="356">
        <v>3</v>
      </c>
      <c r="G203" s="357" t="s">
        <v>161</v>
      </c>
      <c r="H203" s="333">
        <v>167</v>
      </c>
      <c r="I203" s="359">
        <v>0</v>
      </c>
      <c r="J203" s="379">
        <v>0</v>
      </c>
      <c r="K203" s="379">
        <v>0</v>
      </c>
      <c r="L203" s="379">
        <v>0</v>
      </c>
      <c r="M203"/>
    </row>
    <row r="204" spans="1:13" ht="25.5" hidden="1" customHeight="1">
      <c r="A204" s="367">
        <v>3</v>
      </c>
      <c r="B204" s="368">
        <v>1</v>
      </c>
      <c r="C204" s="368">
        <v>1</v>
      </c>
      <c r="D204" s="368">
        <v>3</v>
      </c>
      <c r="E204" s="368">
        <v>1</v>
      </c>
      <c r="F204" s="370">
        <v>4</v>
      </c>
      <c r="G204" s="304" t="s">
        <v>160</v>
      </c>
      <c r="H204" s="333">
        <v>168</v>
      </c>
      <c r="I204" s="411">
        <v>0</v>
      </c>
      <c r="J204" s="412">
        <v>0</v>
      </c>
      <c r="K204" s="361">
        <v>0</v>
      </c>
      <c r="L204" s="361">
        <v>0</v>
      </c>
      <c r="M204"/>
    </row>
    <row r="205" spans="1:13" ht="27" hidden="1" customHeight="1">
      <c r="A205" s="367">
        <v>3</v>
      </c>
      <c r="B205" s="368">
        <v>1</v>
      </c>
      <c r="C205" s="368">
        <v>1</v>
      </c>
      <c r="D205" s="368">
        <v>4</v>
      </c>
      <c r="E205" s="368"/>
      <c r="F205" s="370"/>
      <c r="G205" s="369" t="s">
        <v>159</v>
      </c>
      <c r="H205" s="333">
        <v>169</v>
      </c>
      <c r="I205" s="342">
        <f>I206</f>
        <v>0</v>
      </c>
      <c r="J205" s="387">
        <f>J206</f>
        <v>0</v>
      </c>
      <c r="K205" s="351">
        <f>K206</f>
        <v>0</v>
      </c>
      <c r="L205" s="352">
        <f>L206</f>
        <v>0</v>
      </c>
      <c r="M205"/>
    </row>
    <row r="206" spans="1:13" ht="27.75" hidden="1" customHeight="1">
      <c r="A206" s="353">
        <v>3</v>
      </c>
      <c r="B206" s="354">
        <v>1</v>
      </c>
      <c r="C206" s="354">
        <v>1</v>
      </c>
      <c r="D206" s="354">
        <v>4</v>
      </c>
      <c r="E206" s="354">
        <v>1</v>
      </c>
      <c r="F206" s="356"/>
      <c r="G206" s="369" t="s">
        <v>159</v>
      </c>
      <c r="H206" s="333">
        <v>170</v>
      </c>
      <c r="I206" s="364">
        <f>SUM(I207:I209)</f>
        <v>0</v>
      </c>
      <c r="J206" s="384">
        <f>SUM(J207:J209)</f>
        <v>0</v>
      </c>
      <c r="K206" s="343">
        <f>SUM(K207:K209)</f>
        <v>0</v>
      </c>
      <c r="L206" s="342">
        <f>SUM(L207:L209)</f>
        <v>0</v>
      </c>
      <c r="M206"/>
    </row>
    <row r="207" spans="1:13" ht="24.75" hidden="1" customHeight="1">
      <c r="A207" s="353">
        <v>3</v>
      </c>
      <c r="B207" s="354">
        <v>1</v>
      </c>
      <c r="C207" s="354">
        <v>1</v>
      </c>
      <c r="D207" s="354">
        <v>4</v>
      </c>
      <c r="E207" s="354">
        <v>1</v>
      </c>
      <c r="F207" s="356">
        <v>1</v>
      </c>
      <c r="G207" s="355" t="s">
        <v>158</v>
      </c>
      <c r="H207" s="333">
        <v>171</v>
      </c>
      <c r="I207" s="361">
        <v>0</v>
      </c>
      <c r="J207" s="361">
        <v>0</v>
      </c>
      <c r="K207" s="361">
        <v>0</v>
      </c>
      <c r="L207" s="407">
        <v>0</v>
      </c>
      <c r="M207"/>
    </row>
    <row r="208" spans="1:13" ht="25.5" hidden="1" customHeight="1">
      <c r="A208" s="348">
        <v>3</v>
      </c>
      <c r="B208" s="346">
        <v>1</v>
      </c>
      <c r="C208" s="346">
        <v>1</v>
      </c>
      <c r="D208" s="346">
        <v>4</v>
      </c>
      <c r="E208" s="346">
        <v>1</v>
      </c>
      <c r="F208" s="349">
        <v>2</v>
      </c>
      <c r="G208" s="347" t="s">
        <v>157</v>
      </c>
      <c r="H208" s="333">
        <v>172</v>
      </c>
      <c r="I208" s="359">
        <v>0</v>
      </c>
      <c r="J208" s="359">
        <v>0</v>
      </c>
      <c r="K208" s="360">
        <v>0</v>
      </c>
      <c r="L208" s="361">
        <v>0</v>
      </c>
      <c r="M208"/>
    </row>
    <row r="209" spans="1:13" ht="31.5" hidden="1" customHeight="1">
      <c r="A209" s="353">
        <v>3</v>
      </c>
      <c r="B209" s="354">
        <v>1</v>
      </c>
      <c r="C209" s="354">
        <v>1</v>
      </c>
      <c r="D209" s="354">
        <v>4</v>
      </c>
      <c r="E209" s="354">
        <v>1</v>
      </c>
      <c r="F209" s="356">
        <v>3</v>
      </c>
      <c r="G209" s="355" t="s">
        <v>156</v>
      </c>
      <c r="H209" s="333">
        <v>173</v>
      </c>
      <c r="I209" s="359">
        <v>0</v>
      </c>
      <c r="J209" s="359">
        <v>0</v>
      </c>
      <c r="K209" s="359">
        <v>0</v>
      </c>
      <c r="L209" s="361">
        <v>0</v>
      </c>
      <c r="M209"/>
    </row>
    <row r="210" spans="1:13" ht="25.5" hidden="1" customHeight="1">
      <c r="A210" s="353">
        <v>3</v>
      </c>
      <c r="B210" s="354">
        <v>1</v>
      </c>
      <c r="C210" s="354">
        <v>1</v>
      </c>
      <c r="D210" s="354">
        <v>5</v>
      </c>
      <c r="E210" s="354"/>
      <c r="F210" s="356"/>
      <c r="G210" s="355" t="s">
        <v>155</v>
      </c>
      <c r="H210" s="333">
        <v>174</v>
      </c>
      <c r="I210" s="342">
        <f t="shared" ref="I210:L211" si="18">I211</f>
        <v>0</v>
      </c>
      <c r="J210" s="384">
        <f t="shared" si="18"/>
        <v>0</v>
      </c>
      <c r="K210" s="343">
        <f t="shared" si="18"/>
        <v>0</v>
      </c>
      <c r="L210" s="342">
        <f t="shared" si="18"/>
        <v>0</v>
      </c>
      <c r="M210"/>
    </row>
    <row r="211" spans="1:13" ht="26.25" hidden="1" customHeight="1">
      <c r="A211" s="367">
        <v>3</v>
      </c>
      <c r="B211" s="368">
        <v>1</v>
      </c>
      <c r="C211" s="368">
        <v>1</v>
      </c>
      <c r="D211" s="368">
        <v>5</v>
      </c>
      <c r="E211" s="368">
        <v>1</v>
      </c>
      <c r="F211" s="370"/>
      <c r="G211" s="355" t="s">
        <v>155</v>
      </c>
      <c r="H211" s="333">
        <v>175</v>
      </c>
      <c r="I211" s="343">
        <f t="shared" si="18"/>
        <v>0</v>
      </c>
      <c r="J211" s="343">
        <f t="shared" si="18"/>
        <v>0</v>
      </c>
      <c r="K211" s="343">
        <f t="shared" si="18"/>
        <v>0</v>
      </c>
      <c r="L211" s="343">
        <f t="shared" si="18"/>
        <v>0</v>
      </c>
      <c r="M211"/>
    </row>
    <row r="212" spans="1:13" ht="27" hidden="1" customHeight="1">
      <c r="A212" s="353">
        <v>3</v>
      </c>
      <c r="B212" s="354">
        <v>1</v>
      </c>
      <c r="C212" s="354">
        <v>1</v>
      </c>
      <c r="D212" s="354">
        <v>5</v>
      </c>
      <c r="E212" s="354">
        <v>1</v>
      </c>
      <c r="F212" s="356">
        <v>1</v>
      </c>
      <c r="G212" s="355" t="s">
        <v>155</v>
      </c>
      <c r="H212" s="333">
        <v>176</v>
      </c>
      <c r="I212" s="359">
        <v>0</v>
      </c>
      <c r="J212" s="361">
        <v>0</v>
      </c>
      <c r="K212" s="361">
        <v>0</v>
      </c>
      <c r="L212" s="361">
        <v>0</v>
      </c>
      <c r="M212"/>
    </row>
    <row r="213" spans="1:13" ht="26.25" hidden="1" customHeight="1">
      <c r="A213" s="367">
        <v>3</v>
      </c>
      <c r="B213" s="368">
        <v>1</v>
      </c>
      <c r="C213" s="368">
        <v>2</v>
      </c>
      <c r="D213" s="368"/>
      <c r="E213" s="368"/>
      <c r="F213" s="370"/>
      <c r="G213" s="369" t="s">
        <v>154</v>
      </c>
      <c r="H213" s="333">
        <v>177</v>
      </c>
      <c r="I213" s="342">
        <f t="shared" ref="I213:L214" si="19">I214</f>
        <v>0</v>
      </c>
      <c r="J213" s="387">
        <f t="shared" si="19"/>
        <v>0</v>
      </c>
      <c r="K213" s="351">
        <f t="shared" si="19"/>
        <v>0</v>
      </c>
      <c r="L213" s="352">
        <f t="shared" si="19"/>
        <v>0</v>
      </c>
      <c r="M213"/>
    </row>
    <row r="214" spans="1:13" ht="25.5" hidden="1" customHeight="1">
      <c r="A214" s="353">
        <v>3</v>
      </c>
      <c r="B214" s="354">
        <v>1</v>
      </c>
      <c r="C214" s="354">
        <v>2</v>
      </c>
      <c r="D214" s="354">
        <v>1</v>
      </c>
      <c r="E214" s="354"/>
      <c r="F214" s="356"/>
      <c r="G214" s="369" t="s">
        <v>154</v>
      </c>
      <c r="H214" s="333">
        <v>178</v>
      </c>
      <c r="I214" s="364">
        <f t="shared" si="19"/>
        <v>0</v>
      </c>
      <c r="J214" s="384">
        <f t="shared" si="19"/>
        <v>0</v>
      </c>
      <c r="K214" s="343">
        <f t="shared" si="19"/>
        <v>0</v>
      </c>
      <c r="L214" s="342">
        <f t="shared" si="19"/>
        <v>0</v>
      </c>
      <c r="M214"/>
    </row>
    <row r="215" spans="1:13" ht="26.25" hidden="1" customHeight="1">
      <c r="A215" s="348">
        <v>3</v>
      </c>
      <c r="B215" s="346">
        <v>1</v>
      </c>
      <c r="C215" s="346">
        <v>2</v>
      </c>
      <c r="D215" s="346">
        <v>1</v>
      </c>
      <c r="E215" s="346">
        <v>1</v>
      </c>
      <c r="F215" s="349"/>
      <c r="G215" s="369" t="s">
        <v>154</v>
      </c>
      <c r="H215" s="333">
        <v>179</v>
      </c>
      <c r="I215" s="342">
        <f>SUM(I216:I219)</f>
        <v>0</v>
      </c>
      <c r="J215" s="386">
        <f>SUM(J216:J219)</f>
        <v>0</v>
      </c>
      <c r="K215" s="365">
        <f>SUM(K216:K219)</f>
        <v>0</v>
      </c>
      <c r="L215" s="364">
        <f>SUM(L216:L219)</f>
        <v>0</v>
      </c>
      <c r="M215"/>
    </row>
    <row r="216" spans="1:13" ht="41.25" hidden="1" customHeight="1">
      <c r="A216" s="353">
        <v>3</v>
      </c>
      <c r="B216" s="354">
        <v>1</v>
      </c>
      <c r="C216" s="354">
        <v>2</v>
      </c>
      <c r="D216" s="354">
        <v>1</v>
      </c>
      <c r="E216" s="354">
        <v>1</v>
      </c>
      <c r="F216" s="356">
        <v>2</v>
      </c>
      <c r="G216" s="355" t="s">
        <v>457</v>
      </c>
      <c r="H216" s="333">
        <v>180</v>
      </c>
      <c r="I216" s="361">
        <v>0</v>
      </c>
      <c r="J216" s="361">
        <v>0</v>
      </c>
      <c r="K216" s="361">
        <v>0</v>
      </c>
      <c r="L216" s="361">
        <v>0</v>
      </c>
      <c r="M216"/>
    </row>
    <row r="217" spans="1:13" ht="26.25" hidden="1" customHeight="1">
      <c r="A217" s="353">
        <v>3</v>
      </c>
      <c r="B217" s="354">
        <v>1</v>
      </c>
      <c r="C217" s="354">
        <v>2</v>
      </c>
      <c r="D217" s="353">
        <v>1</v>
      </c>
      <c r="E217" s="354">
        <v>1</v>
      </c>
      <c r="F217" s="356">
        <v>3</v>
      </c>
      <c r="G217" s="355" t="s">
        <v>153</v>
      </c>
      <c r="H217" s="333">
        <v>181</v>
      </c>
      <c r="I217" s="361">
        <v>0</v>
      </c>
      <c r="J217" s="361">
        <v>0</v>
      </c>
      <c r="K217" s="361">
        <v>0</v>
      </c>
      <c r="L217" s="361">
        <v>0</v>
      </c>
      <c r="M217"/>
    </row>
    <row r="218" spans="1:13" ht="27.75" hidden="1" customHeight="1">
      <c r="A218" s="353">
        <v>3</v>
      </c>
      <c r="B218" s="354">
        <v>1</v>
      </c>
      <c r="C218" s="354">
        <v>2</v>
      </c>
      <c r="D218" s="353">
        <v>1</v>
      </c>
      <c r="E218" s="354">
        <v>1</v>
      </c>
      <c r="F218" s="356">
        <v>4</v>
      </c>
      <c r="G218" s="355" t="s">
        <v>152</v>
      </c>
      <c r="H218" s="333">
        <v>182</v>
      </c>
      <c r="I218" s="361">
        <v>0</v>
      </c>
      <c r="J218" s="361">
        <v>0</v>
      </c>
      <c r="K218" s="361">
        <v>0</v>
      </c>
      <c r="L218" s="361">
        <v>0</v>
      </c>
      <c r="M218"/>
    </row>
    <row r="219" spans="1:13" ht="27" hidden="1" customHeight="1">
      <c r="A219" s="367">
        <v>3</v>
      </c>
      <c r="B219" s="376">
        <v>1</v>
      </c>
      <c r="C219" s="376">
        <v>2</v>
      </c>
      <c r="D219" s="375">
        <v>1</v>
      </c>
      <c r="E219" s="376">
        <v>1</v>
      </c>
      <c r="F219" s="377">
        <v>5</v>
      </c>
      <c r="G219" s="378" t="s">
        <v>151</v>
      </c>
      <c r="H219" s="333">
        <v>183</v>
      </c>
      <c r="I219" s="361">
        <v>0</v>
      </c>
      <c r="J219" s="361">
        <v>0</v>
      </c>
      <c r="K219" s="361">
        <v>0</v>
      </c>
      <c r="L219" s="407">
        <v>0</v>
      </c>
      <c r="M219"/>
    </row>
    <row r="220" spans="1:13" ht="29.25" hidden="1" customHeight="1">
      <c r="A220" s="353">
        <v>3</v>
      </c>
      <c r="B220" s="354">
        <v>1</v>
      </c>
      <c r="C220" s="354">
        <v>3</v>
      </c>
      <c r="D220" s="353"/>
      <c r="E220" s="354"/>
      <c r="F220" s="356"/>
      <c r="G220" s="355" t="s">
        <v>150</v>
      </c>
      <c r="H220" s="333">
        <v>184</v>
      </c>
      <c r="I220" s="342">
        <f>SUM(I221+I224)</f>
        <v>0</v>
      </c>
      <c r="J220" s="384">
        <f>SUM(J221+J224)</f>
        <v>0</v>
      </c>
      <c r="K220" s="343">
        <f>SUM(K221+K224)</f>
        <v>0</v>
      </c>
      <c r="L220" s="342">
        <f>SUM(L221+L224)</f>
        <v>0</v>
      </c>
      <c r="M220"/>
    </row>
    <row r="221" spans="1:13" ht="27.75" hidden="1" customHeight="1">
      <c r="A221" s="348">
        <v>3</v>
      </c>
      <c r="B221" s="346">
        <v>1</v>
      </c>
      <c r="C221" s="346">
        <v>3</v>
      </c>
      <c r="D221" s="348">
        <v>1</v>
      </c>
      <c r="E221" s="353"/>
      <c r="F221" s="349"/>
      <c r="G221" s="347" t="s">
        <v>149</v>
      </c>
      <c r="H221" s="333">
        <v>185</v>
      </c>
      <c r="I221" s="364">
        <f t="shared" ref="I221:L222" si="20">I222</f>
        <v>0</v>
      </c>
      <c r="J221" s="386">
        <f t="shared" si="20"/>
        <v>0</v>
      </c>
      <c r="K221" s="365">
        <f t="shared" si="20"/>
        <v>0</v>
      </c>
      <c r="L221" s="364">
        <f t="shared" si="20"/>
        <v>0</v>
      </c>
      <c r="M221"/>
    </row>
    <row r="222" spans="1:13" ht="30.75" hidden="1" customHeight="1">
      <c r="A222" s="353">
        <v>3</v>
      </c>
      <c r="B222" s="354">
        <v>1</v>
      </c>
      <c r="C222" s="354">
        <v>3</v>
      </c>
      <c r="D222" s="353">
        <v>1</v>
      </c>
      <c r="E222" s="353">
        <v>1</v>
      </c>
      <c r="F222" s="356"/>
      <c r="G222" s="347" t="s">
        <v>149</v>
      </c>
      <c r="H222" s="333">
        <v>186</v>
      </c>
      <c r="I222" s="342">
        <f t="shared" si="20"/>
        <v>0</v>
      </c>
      <c r="J222" s="384">
        <f t="shared" si="20"/>
        <v>0</v>
      </c>
      <c r="K222" s="343">
        <f t="shared" si="20"/>
        <v>0</v>
      </c>
      <c r="L222" s="342">
        <f t="shared" si="20"/>
        <v>0</v>
      </c>
      <c r="M222"/>
    </row>
    <row r="223" spans="1:13" ht="27.75" hidden="1" customHeight="1">
      <c r="A223" s="353">
        <v>3</v>
      </c>
      <c r="B223" s="355">
        <v>1</v>
      </c>
      <c r="C223" s="353">
        <v>3</v>
      </c>
      <c r="D223" s="354">
        <v>1</v>
      </c>
      <c r="E223" s="354">
        <v>1</v>
      </c>
      <c r="F223" s="356">
        <v>1</v>
      </c>
      <c r="G223" s="347" t="s">
        <v>149</v>
      </c>
      <c r="H223" s="333">
        <v>187</v>
      </c>
      <c r="I223" s="407">
        <v>0</v>
      </c>
      <c r="J223" s="407">
        <v>0</v>
      </c>
      <c r="K223" s="407">
        <v>0</v>
      </c>
      <c r="L223" s="407">
        <v>0</v>
      </c>
      <c r="M223"/>
    </row>
    <row r="224" spans="1:13" ht="30.75" hidden="1" customHeight="1">
      <c r="A224" s="353">
        <v>3</v>
      </c>
      <c r="B224" s="355">
        <v>1</v>
      </c>
      <c r="C224" s="353">
        <v>3</v>
      </c>
      <c r="D224" s="354">
        <v>2</v>
      </c>
      <c r="E224" s="354"/>
      <c r="F224" s="356"/>
      <c r="G224" s="355" t="s">
        <v>143</v>
      </c>
      <c r="H224" s="333">
        <v>188</v>
      </c>
      <c r="I224" s="342">
        <f>I225</f>
        <v>0</v>
      </c>
      <c r="J224" s="384">
        <f>J225</f>
        <v>0</v>
      </c>
      <c r="K224" s="343">
        <f>K225</f>
        <v>0</v>
      </c>
      <c r="L224" s="342">
        <f>L225</f>
        <v>0</v>
      </c>
      <c r="M224"/>
    </row>
    <row r="225" spans="1:16" ht="27" hidden="1" customHeight="1">
      <c r="A225" s="348">
        <v>3</v>
      </c>
      <c r="B225" s="347">
        <v>1</v>
      </c>
      <c r="C225" s="348">
        <v>3</v>
      </c>
      <c r="D225" s="346">
        <v>2</v>
      </c>
      <c r="E225" s="346">
        <v>1</v>
      </c>
      <c r="F225" s="349"/>
      <c r="G225" s="355" t="s">
        <v>143</v>
      </c>
      <c r="H225" s="333">
        <v>189</v>
      </c>
      <c r="I225" s="342">
        <f t="shared" ref="I225:P225" si="21">SUM(I226:I231)</f>
        <v>0</v>
      </c>
      <c r="J225" s="342">
        <f t="shared" si="21"/>
        <v>0</v>
      </c>
      <c r="K225" s="342">
        <f t="shared" si="21"/>
        <v>0</v>
      </c>
      <c r="L225" s="342">
        <f t="shared" si="21"/>
        <v>0</v>
      </c>
      <c r="M225" s="413">
        <f t="shared" si="21"/>
        <v>0</v>
      </c>
      <c r="N225" s="413">
        <f t="shared" si="21"/>
        <v>0</v>
      </c>
      <c r="O225" s="413">
        <f t="shared" si="21"/>
        <v>0</v>
      </c>
      <c r="P225" s="413">
        <f t="shared" si="21"/>
        <v>0</v>
      </c>
    </row>
    <row r="226" spans="1:16" ht="24.75" hidden="1" customHeight="1">
      <c r="A226" s="353">
        <v>3</v>
      </c>
      <c r="B226" s="355">
        <v>1</v>
      </c>
      <c r="C226" s="353">
        <v>3</v>
      </c>
      <c r="D226" s="354">
        <v>2</v>
      </c>
      <c r="E226" s="354">
        <v>1</v>
      </c>
      <c r="F226" s="356">
        <v>1</v>
      </c>
      <c r="G226" s="355" t="s">
        <v>148</v>
      </c>
      <c r="H226" s="333">
        <v>190</v>
      </c>
      <c r="I226" s="361">
        <v>0</v>
      </c>
      <c r="J226" s="361">
        <v>0</v>
      </c>
      <c r="K226" s="361">
        <v>0</v>
      </c>
      <c r="L226" s="407">
        <v>0</v>
      </c>
      <c r="M226"/>
    </row>
    <row r="227" spans="1:16" ht="26.25" hidden="1" customHeight="1">
      <c r="A227" s="353">
        <v>3</v>
      </c>
      <c r="B227" s="355">
        <v>1</v>
      </c>
      <c r="C227" s="353">
        <v>3</v>
      </c>
      <c r="D227" s="354">
        <v>2</v>
      </c>
      <c r="E227" s="354">
        <v>1</v>
      </c>
      <c r="F227" s="356">
        <v>2</v>
      </c>
      <c r="G227" s="355" t="s">
        <v>147</v>
      </c>
      <c r="H227" s="333">
        <v>191</v>
      </c>
      <c r="I227" s="361">
        <v>0</v>
      </c>
      <c r="J227" s="361">
        <v>0</v>
      </c>
      <c r="K227" s="361">
        <v>0</v>
      </c>
      <c r="L227" s="361">
        <v>0</v>
      </c>
      <c r="M227"/>
    </row>
    <row r="228" spans="1:16" ht="26.25" hidden="1" customHeight="1">
      <c r="A228" s="353">
        <v>3</v>
      </c>
      <c r="B228" s="355">
        <v>1</v>
      </c>
      <c r="C228" s="353">
        <v>3</v>
      </c>
      <c r="D228" s="354">
        <v>2</v>
      </c>
      <c r="E228" s="354">
        <v>1</v>
      </c>
      <c r="F228" s="356">
        <v>3</v>
      </c>
      <c r="G228" s="355" t="s">
        <v>146</v>
      </c>
      <c r="H228" s="333">
        <v>192</v>
      </c>
      <c r="I228" s="361">
        <v>0</v>
      </c>
      <c r="J228" s="361">
        <v>0</v>
      </c>
      <c r="K228" s="361">
        <v>0</v>
      </c>
      <c r="L228" s="361">
        <v>0</v>
      </c>
      <c r="M228"/>
    </row>
    <row r="229" spans="1:16" ht="27.75" hidden="1" customHeight="1">
      <c r="A229" s="353">
        <v>3</v>
      </c>
      <c r="B229" s="355">
        <v>1</v>
      </c>
      <c r="C229" s="353">
        <v>3</v>
      </c>
      <c r="D229" s="354">
        <v>2</v>
      </c>
      <c r="E229" s="354">
        <v>1</v>
      </c>
      <c r="F229" s="356">
        <v>4</v>
      </c>
      <c r="G229" s="355" t="s">
        <v>145</v>
      </c>
      <c r="H229" s="333">
        <v>193</v>
      </c>
      <c r="I229" s="361">
        <v>0</v>
      </c>
      <c r="J229" s="361">
        <v>0</v>
      </c>
      <c r="K229" s="361">
        <v>0</v>
      </c>
      <c r="L229" s="407">
        <v>0</v>
      </c>
      <c r="M229"/>
    </row>
    <row r="230" spans="1:16" ht="29.25" hidden="1" customHeight="1">
      <c r="A230" s="353">
        <v>3</v>
      </c>
      <c r="B230" s="355">
        <v>1</v>
      </c>
      <c r="C230" s="353">
        <v>3</v>
      </c>
      <c r="D230" s="354">
        <v>2</v>
      </c>
      <c r="E230" s="354">
        <v>1</v>
      </c>
      <c r="F230" s="356">
        <v>5</v>
      </c>
      <c r="G230" s="347" t="s">
        <v>144</v>
      </c>
      <c r="H230" s="333">
        <v>194</v>
      </c>
      <c r="I230" s="361">
        <v>0</v>
      </c>
      <c r="J230" s="361">
        <v>0</v>
      </c>
      <c r="K230" s="361">
        <v>0</v>
      </c>
      <c r="L230" s="361">
        <v>0</v>
      </c>
      <c r="M230"/>
    </row>
    <row r="231" spans="1:16" ht="25.5" hidden="1" customHeight="1">
      <c r="A231" s="353">
        <v>3</v>
      </c>
      <c r="B231" s="355">
        <v>1</v>
      </c>
      <c r="C231" s="353">
        <v>3</v>
      </c>
      <c r="D231" s="354">
        <v>2</v>
      </c>
      <c r="E231" s="354">
        <v>1</v>
      </c>
      <c r="F231" s="356">
        <v>6</v>
      </c>
      <c r="G231" s="347" t="s">
        <v>143</v>
      </c>
      <c r="H231" s="333">
        <v>195</v>
      </c>
      <c r="I231" s="361">
        <v>0</v>
      </c>
      <c r="J231" s="361">
        <v>0</v>
      </c>
      <c r="K231" s="361">
        <v>0</v>
      </c>
      <c r="L231" s="407">
        <v>0</v>
      </c>
      <c r="M231"/>
    </row>
    <row r="232" spans="1:16" ht="27" hidden="1" customHeight="1">
      <c r="A232" s="348">
        <v>3</v>
      </c>
      <c r="B232" s="346">
        <v>1</v>
      </c>
      <c r="C232" s="346">
        <v>4</v>
      </c>
      <c r="D232" s="346"/>
      <c r="E232" s="346"/>
      <c r="F232" s="349"/>
      <c r="G232" s="347" t="s">
        <v>142</v>
      </c>
      <c r="H232" s="333">
        <v>196</v>
      </c>
      <c r="I232" s="364">
        <f t="shared" ref="I232:L234" si="22">I233</f>
        <v>0</v>
      </c>
      <c r="J232" s="386">
        <f t="shared" si="22"/>
        <v>0</v>
      </c>
      <c r="K232" s="365">
        <f t="shared" si="22"/>
        <v>0</v>
      </c>
      <c r="L232" s="365">
        <f t="shared" si="22"/>
        <v>0</v>
      </c>
      <c r="M232"/>
    </row>
    <row r="233" spans="1:16" ht="27" hidden="1" customHeight="1">
      <c r="A233" s="367">
        <v>3</v>
      </c>
      <c r="B233" s="376">
        <v>1</v>
      </c>
      <c r="C233" s="376">
        <v>4</v>
      </c>
      <c r="D233" s="376">
        <v>1</v>
      </c>
      <c r="E233" s="376"/>
      <c r="F233" s="377"/>
      <c r="G233" s="347" t="s">
        <v>142</v>
      </c>
      <c r="H233" s="333">
        <v>197</v>
      </c>
      <c r="I233" s="371">
        <f t="shared" si="22"/>
        <v>0</v>
      </c>
      <c r="J233" s="398">
        <f t="shared" si="22"/>
        <v>0</v>
      </c>
      <c r="K233" s="372">
        <f t="shared" si="22"/>
        <v>0</v>
      </c>
      <c r="L233" s="372">
        <f t="shared" si="22"/>
        <v>0</v>
      </c>
      <c r="M233"/>
    </row>
    <row r="234" spans="1:16" ht="27.75" hidden="1" customHeight="1">
      <c r="A234" s="353">
        <v>3</v>
      </c>
      <c r="B234" s="354">
        <v>1</v>
      </c>
      <c r="C234" s="354">
        <v>4</v>
      </c>
      <c r="D234" s="354">
        <v>1</v>
      </c>
      <c r="E234" s="354">
        <v>1</v>
      </c>
      <c r="F234" s="356"/>
      <c r="G234" s="347" t="s">
        <v>141</v>
      </c>
      <c r="H234" s="333">
        <v>198</v>
      </c>
      <c r="I234" s="342">
        <f t="shared" si="22"/>
        <v>0</v>
      </c>
      <c r="J234" s="384">
        <f t="shared" si="22"/>
        <v>0</v>
      </c>
      <c r="K234" s="343">
        <f t="shared" si="22"/>
        <v>0</v>
      </c>
      <c r="L234" s="343">
        <f t="shared" si="22"/>
        <v>0</v>
      </c>
      <c r="M234"/>
    </row>
    <row r="235" spans="1:16" ht="27" hidden="1" customHeight="1">
      <c r="A235" s="357">
        <v>3</v>
      </c>
      <c r="B235" s="353">
        <v>1</v>
      </c>
      <c r="C235" s="354">
        <v>4</v>
      </c>
      <c r="D235" s="354">
        <v>1</v>
      </c>
      <c r="E235" s="354">
        <v>1</v>
      </c>
      <c r="F235" s="356">
        <v>1</v>
      </c>
      <c r="G235" s="347" t="s">
        <v>141</v>
      </c>
      <c r="H235" s="333">
        <v>199</v>
      </c>
      <c r="I235" s="361">
        <v>0</v>
      </c>
      <c r="J235" s="361">
        <v>0</v>
      </c>
      <c r="K235" s="361">
        <v>0</v>
      </c>
      <c r="L235" s="361">
        <v>0</v>
      </c>
      <c r="M235"/>
    </row>
    <row r="236" spans="1:16" ht="26.25" hidden="1" customHeight="1">
      <c r="A236" s="357">
        <v>3</v>
      </c>
      <c r="B236" s="354">
        <v>1</v>
      </c>
      <c r="C236" s="354">
        <v>5</v>
      </c>
      <c r="D236" s="354"/>
      <c r="E236" s="354"/>
      <c r="F236" s="356"/>
      <c r="G236" s="355" t="s">
        <v>458</v>
      </c>
      <c r="H236" s="333">
        <v>200</v>
      </c>
      <c r="I236" s="342">
        <f t="shared" ref="I236:L237" si="23">I237</f>
        <v>0</v>
      </c>
      <c r="J236" s="342">
        <f t="shared" si="23"/>
        <v>0</v>
      </c>
      <c r="K236" s="342">
        <f t="shared" si="23"/>
        <v>0</v>
      </c>
      <c r="L236" s="342">
        <f t="shared" si="23"/>
        <v>0</v>
      </c>
      <c r="M236"/>
    </row>
    <row r="237" spans="1:16" ht="30" hidden="1" customHeight="1">
      <c r="A237" s="357">
        <v>3</v>
      </c>
      <c r="B237" s="354">
        <v>1</v>
      </c>
      <c r="C237" s="354">
        <v>5</v>
      </c>
      <c r="D237" s="354">
        <v>1</v>
      </c>
      <c r="E237" s="354"/>
      <c r="F237" s="356"/>
      <c r="G237" s="355" t="s">
        <v>458</v>
      </c>
      <c r="H237" s="333">
        <v>201</v>
      </c>
      <c r="I237" s="342">
        <f t="shared" si="23"/>
        <v>0</v>
      </c>
      <c r="J237" s="342">
        <f t="shared" si="23"/>
        <v>0</v>
      </c>
      <c r="K237" s="342">
        <f t="shared" si="23"/>
        <v>0</v>
      </c>
      <c r="L237" s="342">
        <f t="shared" si="23"/>
        <v>0</v>
      </c>
      <c r="M237"/>
    </row>
    <row r="238" spans="1:16" ht="27" hidden="1" customHeight="1">
      <c r="A238" s="357">
        <v>3</v>
      </c>
      <c r="B238" s="354">
        <v>1</v>
      </c>
      <c r="C238" s="354">
        <v>5</v>
      </c>
      <c r="D238" s="354">
        <v>1</v>
      </c>
      <c r="E238" s="354">
        <v>1</v>
      </c>
      <c r="F238" s="356"/>
      <c r="G238" s="355" t="s">
        <v>458</v>
      </c>
      <c r="H238" s="333">
        <v>202</v>
      </c>
      <c r="I238" s="342">
        <f>SUM(I239:I241)</f>
        <v>0</v>
      </c>
      <c r="J238" s="342">
        <f>SUM(J239:J241)</f>
        <v>0</v>
      </c>
      <c r="K238" s="342">
        <f>SUM(K239:K241)</f>
        <v>0</v>
      </c>
      <c r="L238" s="342">
        <f>SUM(L239:L241)</f>
        <v>0</v>
      </c>
      <c r="M238"/>
    </row>
    <row r="239" spans="1:16" ht="31.5" hidden="1" customHeight="1">
      <c r="A239" s="357">
        <v>3</v>
      </c>
      <c r="B239" s="354">
        <v>1</v>
      </c>
      <c r="C239" s="354">
        <v>5</v>
      </c>
      <c r="D239" s="354">
        <v>1</v>
      </c>
      <c r="E239" s="354">
        <v>1</v>
      </c>
      <c r="F239" s="356">
        <v>1</v>
      </c>
      <c r="G239" s="414" t="s">
        <v>140</v>
      </c>
      <c r="H239" s="333">
        <v>203</v>
      </c>
      <c r="I239" s="361">
        <v>0</v>
      </c>
      <c r="J239" s="361">
        <v>0</v>
      </c>
      <c r="K239" s="361">
        <v>0</v>
      </c>
      <c r="L239" s="361">
        <v>0</v>
      </c>
      <c r="M239"/>
    </row>
    <row r="240" spans="1:16" ht="25.5" hidden="1" customHeight="1">
      <c r="A240" s="357">
        <v>3</v>
      </c>
      <c r="B240" s="354">
        <v>1</v>
      </c>
      <c r="C240" s="354">
        <v>5</v>
      </c>
      <c r="D240" s="354">
        <v>1</v>
      </c>
      <c r="E240" s="354">
        <v>1</v>
      </c>
      <c r="F240" s="356">
        <v>2</v>
      </c>
      <c r="G240" s="414" t="s">
        <v>139</v>
      </c>
      <c r="H240" s="333">
        <v>204</v>
      </c>
      <c r="I240" s="361">
        <v>0</v>
      </c>
      <c r="J240" s="361">
        <v>0</v>
      </c>
      <c r="K240" s="361">
        <v>0</v>
      </c>
      <c r="L240" s="361">
        <v>0</v>
      </c>
      <c r="M240"/>
    </row>
    <row r="241" spans="1:13" ht="28.5" hidden="1" customHeight="1">
      <c r="A241" s="357">
        <v>3</v>
      </c>
      <c r="B241" s="354">
        <v>1</v>
      </c>
      <c r="C241" s="354">
        <v>5</v>
      </c>
      <c r="D241" s="354">
        <v>1</v>
      </c>
      <c r="E241" s="354">
        <v>1</v>
      </c>
      <c r="F241" s="356">
        <v>3</v>
      </c>
      <c r="G241" s="414" t="s">
        <v>138</v>
      </c>
      <c r="H241" s="333">
        <v>205</v>
      </c>
      <c r="I241" s="361">
        <v>0</v>
      </c>
      <c r="J241" s="361">
        <v>0</v>
      </c>
      <c r="K241" s="361">
        <v>0</v>
      </c>
      <c r="L241" s="361">
        <v>0</v>
      </c>
      <c r="M241"/>
    </row>
    <row r="242" spans="1:13" ht="41.25" hidden="1" customHeight="1">
      <c r="A242" s="338">
        <v>3</v>
      </c>
      <c r="B242" s="339">
        <v>2</v>
      </c>
      <c r="C242" s="339"/>
      <c r="D242" s="339"/>
      <c r="E242" s="339"/>
      <c r="F242" s="341"/>
      <c r="G242" s="340" t="s">
        <v>137</v>
      </c>
      <c r="H242" s="333">
        <v>206</v>
      </c>
      <c r="I242" s="342">
        <f>SUM(I243+I275)</f>
        <v>0</v>
      </c>
      <c r="J242" s="384">
        <f>SUM(J243+J275)</f>
        <v>0</v>
      </c>
      <c r="K242" s="343">
        <f>SUM(K243+K275)</f>
        <v>0</v>
      </c>
      <c r="L242" s="343">
        <f>SUM(L243+L275)</f>
        <v>0</v>
      </c>
      <c r="M242"/>
    </row>
    <row r="243" spans="1:13" ht="26.25" hidden="1" customHeight="1">
      <c r="A243" s="367">
        <v>3</v>
      </c>
      <c r="B243" s="375">
        <v>2</v>
      </c>
      <c r="C243" s="376">
        <v>1</v>
      </c>
      <c r="D243" s="376"/>
      <c r="E243" s="376"/>
      <c r="F243" s="377"/>
      <c r="G243" s="378" t="s">
        <v>136</v>
      </c>
      <c r="H243" s="333">
        <v>207</v>
      </c>
      <c r="I243" s="371">
        <f>SUM(I244+I253+I257+I261+I265+I268+I271)</f>
        <v>0</v>
      </c>
      <c r="J243" s="398">
        <f>SUM(J244+J253+J257+J261+J265+J268+J271)</f>
        <v>0</v>
      </c>
      <c r="K243" s="372">
        <f>SUM(K244+K253+K257+K261+K265+K268+K271)</f>
        <v>0</v>
      </c>
      <c r="L243" s="372">
        <f>SUM(L244+L253+L257+L261+L265+L268+L271)</f>
        <v>0</v>
      </c>
      <c r="M243"/>
    </row>
    <row r="244" spans="1:13" ht="30" hidden="1" customHeight="1">
      <c r="A244" s="353">
        <v>3</v>
      </c>
      <c r="B244" s="354">
        <v>2</v>
      </c>
      <c r="C244" s="354">
        <v>1</v>
      </c>
      <c r="D244" s="354">
        <v>1</v>
      </c>
      <c r="E244" s="354"/>
      <c r="F244" s="356"/>
      <c r="G244" s="355" t="s">
        <v>103</v>
      </c>
      <c r="H244" s="333">
        <v>208</v>
      </c>
      <c r="I244" s="371">
        <f>I245</f>
        <v>0</v>
      </c>
      <c r="J244" s="371">
        <f>J245</f>
        <v>0</v>
      </c>
      <c r="K244" s="371">
        <f>K245</f>
        <v>0</v>
      </c>
      <c r="L244" s="371">
        <f>L245</f>
        <v>0</v>
      </c>
      <c r="M244"/>
    </row>
    <row r="245" spans="1:13" ht="27" hidden="1" customHeight="1">
      <c r="A245" s="353">
        <v>3</v>
      </c>
      <c r="B245" s="353">
        <v>2</v>
      </c>
      <c r="C245" s="354">
        <v>1</v>
      </c>
      <c r="D245" s="354">
        <v>1</v>
      </c>
      <c r="E245" s="354">
        <v>1</v>
      </c>
      <c r="F245" s="356"/>
      <c r="G245" s="355" t="s">
        <v>102</v>
      </c>
      <c r="H245" s="333">
        <v>209</v>
      </c>
      <c r="I245" s="342">
        <f>SUM(I246:I246)</f>
        <v>0</v>
      </c>
      <c r="J245" s="384">
        <f>SUM(J246:J246)</f>
        <v>0</v>
      </c>
      <c r="K245" s="343">
        <f>SUM(K246:K246)</f>
        <v>0</v>
      </c>
      <c r="L245" s="343">
        <f>SUM(L246:L246)</f>
        <v>0</v>
      </c>
      <c r="M245"/>
    </row>
    <row r="246" spans="1:13" ht="25.5" hidden="1" customHeight="1">
      <c r="A246" s="367">
        <v>3</v>
      </c>
      <c r="B246" s="367">
        <v>2</v>
      </c>
      <c r="C246" s="376">
        <v>1</v>
      </c>
      <c r="D246" s="376">
        <v>1</v>
      </c>
      <c r="E246" s="376">
        <v>1</v>
      </c>
      <c r="F246" s="377">
        <v>1</v>
      </c>
      <c r="G246" s="378" t="s">
        <v>102</v>
      </c>
      <c r="H246" s="333">
        <v>210</v>
      </c>
      <c r="I246" s="361">
        <v>0</v>
      </c>
      <c r="J246" s="361">
        <v>0</v>
      </c>
      <c r="K246" s="361">
        <v>0</v>
      </c>
      <c r="L246" s="361">
        <v>0</v>
      </c>
      <c r="M246"/>
    </row>
    <row r="247" spans="1:13" ht="25.5" hidden="1" customHeight="1">
      <c r="A247" s="367">
        <v>3</v>
      </c>
      <c r="B247" s="376">
        <v>2</v>
      </c>
      <c r="C247" s="376">
        <v>1</v>
      </c>
      <c r="D247" s="376">
        <v>1</v>
      </c>
      <c r="E247" s="376">
        <v>2</v>
      </c>
      <c r="F247" s="377"/>
      <c r="G247" s="378" t="s">
        <v>135</v>
      </c>
      <c r="H247" s="333">
        <v>211</v>
      </c>
      <c r="I247" s="342">
        <f>SUM(I248:I249)</f>
        <v>0</v>
      </c>
      <c r="J247" s="342">
        <f>SUM(J248:J249)</f>
        <v>0</v>
      </c>
      <c r="K247" s="342">
        <f>SUM(K248:K249)</f>
        <v>0</v>
      </c>
      <c r="L247" s="342">
        <f>SUM(L248:L249)</f>
        <v>0</v>
      </c>
      <c r="M247"/>
    </row>
    <row r="248" spans="1:13" ht="24.75" hidden="1" customHeight="1">
      <c r="A248" s="367">
        <v>3</v>
      </c>
      <c r="B248" s="376">
        <v>2</v>
      </c>
      <c r="C248" s="376">
        <v>1</v>
      </c>
      <c r="D248" s="376">
        <v>1</v>
      </c>
      <c r="E248" s="376">
        <v>2</v>
      </c>
      <c r="F248" s="377">
        <v>1</v>
      </c>
      <c r="G248" s="378" t="s">
        <v>100</v>
      </c>
      <c r="H248" s="333">
        <v>212</v>
      </c>
      <c r="I248" s="361">
        <v>0</v>
      </c>
      <c r="J248" s="361">
        <v>0</v>
      </c>
      <c r="K248" s="361">
        <v>0</v>
      </c>
      <c r="L248" s="361">
        <v>0</v>
      </c>
      <c r="M248"/>
    </row>
    <row r="249" spans="1:13" ht="25.5" hidden="1" customHeight="1">
      <c r="A249" s="367">
        <v>3</v>
      </c>
      <c r="B249" s="376">
        <v>2</v>
      </c>
      <c r="C249" s="376">
        <v>1</v>
      </c>
      <c r="D249" s="376">
        <v>1</v>
      </c>
      <c r="E249" s="376">
        <v>2</v>
      </c>
      <c r="F249" s="377">
        <v>2</v>
      </c>
      <c r="G249" s="378" t="s">
        <v>99</v>
      </c>
      <c r="H249" s="333">
        <v>213</v>
      </c>
      <c r="I249" s="361">
        <v>0</v>
      </c>
      <c r="J249" s="361">
        <v>0</v>
      </c>
      <c r="K249" s="361">
        <v>0</v>
      </c>
      <c r="L249" s="361">
        <v>0</v>
      </c>
      <c r="M249"/>
    </row>
    <row r="250" spans="1:13" ht="25.5" hidden="1" customHeight="1">
      <c r="A250" s="367">
        <v>3</v>
      </c>
      <c r="B250" s="376">
        <v>2</v>
      </c>
      <c r="C250" s="376">
        <v>1</v>
      </c>
      <c r="D250" s="376">
        <v>1</v>
      </c>
      <c r="E250" s="376">
        <v>3</v>
      </c>
      <c r="F250" s="415"/>
      <c r="G250" s="378" t="s">
        <v>98</v>
      </c>
      <c r="H250" s="333">
        <v>214</v>
      </c>
      <c r="I250" s="342">
        <f>SUM(I251:I252)</f>
        <v>0</v>
      </c>
      <c r="J250" s="342">
        <f>SUM(J251:J252)</f>
        <v>0</v>
      </c>
      <c r="K250" s="342">
        <f>SUM(K251:K252)</f>
        <v>0</v>
      </c>
      <c r="L250" s="342">
        <f>SUM(L251:L252)</f>
        <v>0</v>
      </c>
      <c r="M250"/>
    </row>
    <row r="251" spans="1:13" ht="29.25" hidden="1" customHeight="1">
      <c r="A251" s="367">
        <v>3</v>
      </c>
      <c r="B251" s="376">
        <v>2</v>
      </c>
      <c r="C251" s="376">
        <v>1</v>
      </c>
      <c r="D251" s="376">
        <v>1</v>
      </c>
      <c r="E251" s="376">
        <v>3</v>
      </c>
      <c r="F251" s="377">
        <v>1</v>
      </c>
      <c r="G251" s="378" t="s">
        <v>97</v>
      </c>
      <c r="H251" s="333">
        <v>215</v>
      </c>
      <c r="I251" s="361">
        <v>0</v>
      </c>
      <c r="J251" s="361">
        <v>0</v>
      </c>
      <c r="K251" s="361">
        <v>0</v>
      </c>
      <c r="L251" s="361">
        <v>0</v>
      </c>
      <c r="M251"/>
    </row>
    <row r="252" spans="1:13" ht="25.5" hidden="1" customHeight="1">
      <c r="A252" s="367">
        <v>3</v>
      </c>
      <c r="B252" s="376">
        <v>2</v>
      </c>
      <c r="C252" s="376">
        <v>1</v>
      </c>
      <c r="D252" s="376">
        <v>1</v>
      </c>
      <c r="E252" s="376">
        <v>3</v>
      </c>
      <c r="F252" s="377">
        <v>2</v>
      </c>
      <c r="G252" s="378" t="s">
        <v>134</v>
      </c>
      <c r="H252" s="333">
        <v>216</v>
      </c>
      <c r="I252" s="361">
        <v>0</v>
      </c>
      <c r="J252" s="361">
        <v>0</v>
      </c>
      <c r="K252" s="361">
        <v>0</v>
      </c>
      <c r="L252" s="361">
        <v>0</v>
      </c>
      <c r="M252"/>
    </row>
    <row r="253" spans="1:13" ht="27" hidden="1" customHeight="1">
      <c r="A253" s="353">
        <v>3</v>
      </c>
      <c r="B253" s="354">
        <v>2</v>
      </c>
      <c r="C253" s="354">
        <v>1</v>
      </c>
      <c r="D253" s="354">
        <v>2</v>
      </c>
      <c r="E253" s="354"/>
      <c r="F253" s="356"/>
      <c r="G253" s="355" t="s">
        <v>133</v>
      </c>
      <c r="H253" s="333">
        <v>217</v>
      </c>
      <c r="I253" s="342">
        <f>I254</f>
        <v>0</v>
      </c>
      <c r="J253" s="342">
        <f>J254</f>
        <v>0</v>
      </c>
      <c r="K253" s="342">
        <f>K254</f>
        <v>0</v>
      </c>
      <c r="L253" s="342">
        <f>L254</f>
        <v>0</v>
      </c>
      <c r="M253"/>
    </row>
    <row r="254" spans="1:13" ht="27.75" hidden="1" customHeight="1">
      <c r="A254" s="353">
        <v>3</v>
      </c>
      <c r="B254" s="354">
        <v>2</v>
      </c>
      <c r="C254" s="354">
        <v>1</v>
      </c>
      <c r="D254" s="354">
        <v>2</v>
      </c>
      <c r="E254" s="354">
        <v>1</v>
      </c>
      <c r="F254" s="356"/>
      <c r="G254" s="355" t="s">
        <v>133</v>
      </c>
      <c r="H254" s="333">
        <v>218</v>
      </c>
      <c r="I254" s="342">
        <f>SUM(I255:I256)</f>
        <v>0</v>
      </c>
      <c r="J254" s="384">
        <f>SUM(J255:J256)</f>
        <v>0</v>
      </c>
      <c r="K254" s="343">
        <f>SUM(K255:K256)</f>
        <v>0</v>
      </c>
      <c r="L254" s="343">
        <f>SUM(L255:L256)</f>
        <v>0</v>
      </c>
      <c r="M254"/>
    </row>
    <row r="255" spans="1:13" ht="27" hidden="1" customHeight="1">
      <c r="A255" s="367">
        <v>3</v>
      </c>
      <c r="B255" s="375">
        <v>2</v>
      </c>
      <c r="C255" s="376">
        <v>1</v>
      </c>
      <c r="D255" s="376">
        <v>2</v>
      </c>
      <c r="E255" s="376">
        <v>1</v>
      </c>
      <c r="F255" s="377">
        <v>1</v>
      </c>
      <c r="G255" s="378" t="s">
        <v>132</v>
      </c>
      <c r="H255" s="333">
        <v>219</v>
      </c>
      <c r="I255" s="361">
        <v>0</v>
      </c>
      <c r="J255" s="361">
        <v>0</v>
      </c>
      <c r="K255" s="361">
        <v>0</v>
      </c>
      <c r="L255" s="361">
        <v>0</v>
      </c>
      <c r="M255"/>
    </row>
    <row r="256" spans="1:13" ht="25.5" hidden="1" customHeight="1">
      <c r="A256" s="353">
        <v>3</v>
      </c>
      <c r="B256" s="354">
        <v>2</v>
      </c>
      <c r="C256" s="354">
        <v>1</v>
      </c>
      <c r="D256" s="354">
        <v>2</v>
      </c>
      <c r="E256" s="354">
        <v>1</v>
      </c>
      <c r="F256" s="356">
        <v>2</v>
      </c>
      <c r="G256" s="355" t="s">
        <v>131</v>
      </c>
      <c r="H256" s="333">
        <v>220</v>
      </c>
      <c r="I256" s="361">
        <v>0</v>
      </c>
      <c r="J256" s="361">
        <v>0</v>
      </c>
      <c r="K256" s="361">
        <v>0</v>
      </c>
      <c r="L256" s="361">
        <v>0</v>
      </c>
      <c r="M256"/>
    </row>
    <row r="257" spans="1:13" ht="26.25" hidden="1" customHeight="1">
      <c r="A257" s="348">
        <v>3</v>
      </c>
      <c r="B257" s="346">
        <v>2</v>
      </c>
      <c r="C257" s="346">
        <v>1</v>
      </c>
      <c r="D257" s="346">
        <v>3</v>
      </c>
      <c r="E257" s="346"/>
      <c r="F257" s="349"/>
      <c r="G257" s="347" t="s">
        <v>130</v>
      </c>
      <c r="H257" s="333">
        <v>221</v>
      </c>
      <c r="I257" s="364">
        <f>I258</f>
        <v>0</v>
      </c>
      <c r="J257" s="386">
        <f>J258</f>
        <v>0</v>
      </c>
      <c r="K257" s="365">
        <f>K258</f>
        <v>0</v>
      </c>
      <c r="L257" s="365">
        <f>L258</f>
        <v>0</v>
      </c>
      <c r="M257"/>
    </row>
    <row r="258" spans="1:13" ht="29.25" hidden="1" customHeight="1">
      <c r="A258" s="353">
        <v>3</v>
      </c>
      <c r="B258" s="354">
        <v>2</v>
      </c>
      <c r="C258" s="354">
        <v>1</v>
      </c>
      <c r="D258" s="354">
        <v>3</v>
      </c>
      <c r="E258" s="354">
        <v>1</v>
      </c>
      <c r="F258" s="356"/>
      <c r="G258" s="347" t="s">
        <v>130</v>
      </c>
      <c r="H258" s="333">
        <v>222</v>
      </c>
      <c r="I258" s="342">
        <f>I259+I260</f>
        <v>0</v>
      </c>
      <c r="J258" s="342">
        <f>J259+J260</f>
        <v>0</v>
      </c>
      <c r="K258" s="342">
        <f>K259+K260</f>
        <v>0</v>
      </c>
      <c r="L258" s="342">
        <f>L259+L260</f>
        <v>0</v>
      </c>
      <c r="M258"/>
    </row>
    <row r="259" spans="1:13" ht="30" hidden="1" customHeight="1">
      <c r="A259" s="353">
        <v>3</v>
      </c>
      <c r="B259" s="354">
        <v>2</v>
      </c>
      <c r="C259" s="354">
        <v>1</v>
      </c>
      <c r="D259" s="354">
        <v>3</v>
      </c>
      <c r="E259" s="354">
        <v>1</v>
      </c>
      <c r="F259" s="356">
        <v>1</v>
      </c>
      <c r="G259" s="355" t="s">
        <v>129</v>
      </c>
      <c r="H259" s="333">
        <v>223</v>
      </c>
      <c r="I259" s="361">
        <v>0</v>
      </c>
      <c r="J259" s="361">
        <v>0</v>
      </c>
      <c r="K259" s="361">
        <v>0</v>
      </c>
      <c r="L259" s="361">
        <v>0</v>
      </c>
      <c r="M259"/>
    </row>
    <row r="260" spans="1:13" ht="27.75" hidden="1" customHeight="1">
      <c r="A260" s="353">
        <v>3</v>
      </c>
      <c r="B260" s="354">
        <v>2</v>
      </c>
      <c r="C260" s="354">
        <v>1</v>
      </c>
      <c r="D260" s="354">
        <v>3</v>
      </c>
      <c r="E260" s="354">
        <v>1</v>
      </c>
      <c r="F260" s="356">
        <v>2</v>
      </c>
      <c r="G260" s="355" t="s">
        <v>128</v>
      </c>
      <c r="H260" s="333">
        <v>224</v>
      </c>
      <c r="I260" s="407">
        <v>0</v>
      </c>
      <c r="J260" s="404">
        <v>0</v>
      </c>
      <c r="K260" s="407">
        <v>0</v>
      </c>
      <c r="L260" s="407">
        <v>0</v>
      </c>
      <c r="M260"/>
    </row>
    <row r="261" spans="1:13" ht="26.25" hidden="1" customHeight="1">
      <c r="A261" s="353">
        <v>3</v>
      </c>
      <c r="B261" s="354">
        <v>2</v>
      </c>
      <c r="C261" s="354">
        <v>1</v>
      </c>
      <c r="D261" s="354">
        <v>4</v>
      </c>
      <c r="E261" s="354"/>
      <c r="F261" s="356"/>
      <c r="G261" s="355" t="s">
        <v>127</v>
      </c>
      <c r="H261" s="333">
        <v>225</v>
      </c>
      <c r="I261" s="342">
        <f>I262</f>
        <v>0</v>
      </c>
      <c r="J261" s="343">
        <f>J262</f>
        <v>0</v>
      </c>
      <c r="K261" s="342">
        <f>K262</f>
        <v>0</v>
      </c>
      <c r="L261" s="343">
        <f>L262</f>
        <v>0</v>
      </c>
      <c r="M261"/>
    </row>
    <row r="262" spans="1:13" ht="27.75" hidden="1" customHeight="1">
      <c r="A262" s="348">
        <v>3</v>
      </c>
      <c r="B262" s="346">
        <v>2</v>
      </c>
      <c r="C262" s="346">
        <v>1</v>
      </c>
      <c r="D262" s="346">
        <v>4</v>
      </c>
      <c r="E262" s="346">
        <v>1</v>
      </c>
      <c r="F262" s="349"/>
      <c r="G262" s="347" t="s">
        <v>127</v>
      </c>
      <c r="H262" s="333">
        <v>226</v>
      </c>
      <c r="I262" s="364">
        <f>SUM(I263:I264)</f>
        <v>0</v>
      </c>
      <c r="J262" s="386">
        <f>SUM(J263:J264)</f>
        <v>0</v>
      </c>
      <c r="K262" s="365">
        <f>SUM(K263:K264)</f>
        <v>0</v>
      </c>
      <c r="L262" s="365">
        <f>SUM(L263:L264)</f>
        <v>0</v>
      </c>
      <c r="M262"/>
    </row>
    <row r="263" spans="1:13" ht="25.5" hidden="1" customHeight="1">
      <c r="A263" s="353">
        <v>3</v>
      </c>
      <c r="B263" s="354">
        <v>2</v>
      </c>
      <c r="C263" s="354">
        <v>1</v>
      </c>
      <c r="D263" s="354">
        <v>4</v>
      </c>
      <c r="E263" s="354">
        <v>1</v>
      </c>
      <c r="F263" s="356">
        <v>1</v>
      </c>
      <c r="G263" s="355" t="s">
        <v>126</v>
      </c>
      <c r="H263" s="333">
        <v>227</v>
      </c>
      <c r="I263" s="361">
        <v>0</v>
      </c>
      <c r="J263" s="361">
        <v>0</v>
      </c>
      <c r="K263" s="361">
        <v>0</v>
      </c>
      <c r="L263" s="361">
        <v>0</v>
      </c>
      <c r="M263"/>
    </row>
    <row r="264" spans="1:13" ht="27.75" hidden="1" customHeight="1">
      <c r="A264" s="353">
        <v>3</v>
      </c>
      <c r="B264" s="354">
        <v>2</v>
      </c>
      <c r="C264" s="354">
        <v>1</v>
      </c>
      <c r="D264" s="354">
        <v>4</v>
      </c>
      <c r="E264" s="354">
        <v>1</v>
      </c>
      <c r="F264" s="356">
        <v>2</v>
      </c>
      <c r="G264" s="355" t="s">
        <v>125</v>
      </c>
      <c r="H264" s="333">
        <v>228</v>
      </c>
      <c r="I264" s="361">
        <v>0</v>
      </c>
      <c r="J264" s="361">
        <v>0</v>
      </c>
      <c r="K264" s="361">
        <v>0</v>
      </c>
      <c r="L264" s="361">
        <v>0</v>
      </c>
      <c r="M264"/>
    </row>
    <row r="265" spans="1:13" ht="12.75" hidden="1" customHeight="1">
      <c r="A265" s="353">
        <v>3</v>
      </c>
      <c r="B265" s="354">
        <v>2</v>
      </c>
      <c r="C265" s="354">
        <v>1</v>
      </c>
      <c r="D265" s="354">
        <v>5</v>
      </c>
      <c r="E265" s="354"/>
      <c r="F265" s="356"/>
      <c r="G265" s="355" t="s">
        <v>124</v>
      </c>
      <c r="H265" s="333">
        <v>229</v>
      </c>
      <c r="I265" s="342">
        <f t="shared" ref="I265:L266" si="24">I266</f>
        <v>0</v>
      </c>
      <c r="J265" s="384">
        <f t="shared" si="24"/>
        <v>0</v>
      </c>
      <c r="K265" s="343">
        <f t="shared" si="24"/>
        <v>0</v>
      </c>
      <c r="L265" s="343">
        <f t="shared" si="24"/>
        <v>0</v>
      </c>
    </row>
    <row r="266" spans="1:13" ht="29.25" hidden="1" customHeight="1">
      <c r="A266" s="353">
        <v>3</v>
      </c>
      <c r="B266" s="354">
        <v>2</v>
      </c>
      <c r="C266" s="354">
        <v>1</v>
      </c>
      <c r="D266" s="354">
        <v>5</v>
      </c>
      <c r="E266" s="354">
        <v>1</v>
      </c>
      <c r="F266" s="356"/>
      <c r="G266" s="355" t="s">
        <v>124</v>
      </c>
      <c r="H266" s="333">
        <v>230</v>
      </c>
      <c r="I266" s="343">
        <f t="shared" si="24"/>
        <v>0</v>
      </c>
      <c r="J266" s="384">
        <f t="shared" si="24"/>
        <v>0</v>
      </c>
      <c r="K266" s="343">
        <f t="shared" si="24"/>
        <v>0</v>
      </c>
      <c r="L266" s="343">
        <f t="shared" si="24"/>
        <v>0</v>
      </c>
      <c r="M266"/>
    </row>
    <row r="267" spans="1:13" ht="12.75" hidden="1" customHeight="1">
      <c r="A267" s="375">
        <v>3</v>
      </c>
      <c r="B267" s="376">
        <v>2</v>
      </c>
      <c r="C267" s="376">
        <v>1</v>
      </c>
      <c r="D267" s="376">
        <v>5</v>
      </c>
      <c r="E267" s="376">
        <v>1</v>
      </c>
      <c r="F267" s="377">
        <v>1</v>
      </c>
      <c r="G267" s="355" t="s">
        <v>124</v>
      </c>
      <c r="H267" s="333">
        <v>231</v>
      </c>
      <c r="I267" s="407">
        <v>0</v>
      </c>
      <c r="J267" s="407">
        <v>0</v>
      </c>
      <c r="K267" s="407">
        <v>0</v>
      </c>
      <c r="L267" s="407">
        <v>0</v>
      </c>
    </row>
    <row r="268" spans="1:13" ht="12.75" hidden="1" customHeight="1">
      <c r="A268" s="353">
        <v>3</v>
      </c>
      <c r="B268" s="354">
        <v>2</v>
      </c>
      <c r="C268" s="354">
        <v>1</v>
      </c>
      <c r="D268" s="354">
        <v>6</v>
      </c>
      <c r="E268" s="354"/>
      <c r="F268" s="356"/>
      <c r="G268" s="355" t="s">
        <v>85</v>
      </c>
      <c r="H268" s="333">
        <v>232</v>
      </c>
      <c r="I268" s="342">
        <f t="shared" ref="I268:L269" si="25">I269</f>
        <v>0</v>
      </c>
      <c r="J268" s="384">
        <f t="shared" si="25"/>
        <v>0</v>
      </c>
      <c r="K268" s="343">
        <f t="shared" si="25"/>
        <v>0</v>
      </c>
      <c r="L268" s="343">
        <f t="shared" si="25"/>
        <v>0</v>
      </c>
    </row>
    <row r="269" spans="1:13" ht="12.75" hidden="1" customHeight="1">
      <c r="A269" s="353">
        <v>3</v>
      </c>
      <c r="B269" s="353">
        <v>2</v>
      </c>
      <c r="C269" s="354">
        <v>1</v>
      </c>
      <c r="D269" s="354">
        <v>6</v>
      </c>
      <c r="E269" s="354">
        <v>1</v>
      </c>
      <c r="F269" s="356"/>
      <c r="G269" s="355" t="s">
        <v>85</v>
      </c>
      <c r="H269" s="333">
        <v>233</v>
      </c>
      <c r="I269" s="342">
        <f t="shared" si="25"/>
        <v>0</v>
      </c>
      <c r="J269" s="384">
        <f t="shared" si="25"/>
        <v>0</v>
      </c>
      <c r="K269" s="343">
        <f t="shared" si="25"/>
        <v>0</v>
      </c>
      <c r="L269" s="343">
        <f t="shared" si="25"/>
        <v>0</v>
      </c>
    </row>
    <row r="270" spans="1:13" ht="24" hidden="1" customHeight="1">
      <c r="A270" s="348">
        <v>3</v>
      </c>
      <c r="B270" s="348">
        <v>2</v>
      </c>
      <c r="C270" s="354">
        <v>1</v>
      </c>
      <c r="D270" s="354">
        <v>6</v>
      </c>
      <c r="E270" s="354">
        <v>1</v>
      </c>
      <c r="F270" s="356">
        <v>1</v>
      </c>
      <c r="G270" s="355" t="s">
        <v>85</v>
      </c>
      <c r="H270" s="333">
        <v>234</v>
      </c>
      <c r="I270" s="407">
        <v>0</v>
      </c>
      <c r="J270" s="407">
        <v>0</v>
      </c>
      <c r="K270" s="407">
        <v>0</v>
      </c>
      <c r="L270" s="407">
        <v>0</v>
      </c>
      <c r="M270"/>
    </row>
    <row r="271" spans="1:13" ht="27.75" hidden="1" customHeight="1">
      <c r="A271" s="353">
        <v>3</v>
      </c>
      <c r="B271" s="353">
        <v>2</v>
      </c>
      <c r="C271" s="354">
        <v>1</v>
      </c>
      <c r="D271" s="354">
        <v>7</v>
      </c>
      <c r="E271" s="354"/>
      <c r="F271" s="356"/>
      <c r="G271" s="355" t="s">
        <v>112</v>
      </c>
      <c r="H271" s="333">
        <v>235</v>
      </c>
      <c r="I271" s="342">
        <f>I272</f>
        <v>0</v>
      </c>
      <c r="J271" s="384">
        <f>J272</f>
        <v>0</v>
      </c>
      <c r="K271" s="343">
        <f>K272</f>
        <v>0</v>
      </c>
      <c r="L271" s="343">
        <f>L272</f>
        <v>0</v>
      </c>
      <c r="M271"/>
    </row>
    <row r="272" spans="1:13" ht="12.75" hidden="1" customHeight="1">
      <c r="A272" s="353">
        <v>3</v>
      </c>
      <c r="B272" s="354">
        <v>2</v>
      </c>
      <c r="C272" s="354">
        <v>1</v>
      </c>
      <c r="D272" s="354">
        <v>7</v>
      </c>
      <c r="E272" s="354">
        <v>1</v>
      </c>
      <c r="F272" s="356"/>
      <c r="G272" s="355" t="s">
        <v>112</v>
      </c>
      <c r="H272" s="333">
        <v>236</v>
      </c>
      <c r="I272" s="342">
        <f>I273+I274</f>
        <v>0</v>
      </c>
      <c r="J272" s="342">
        <f>J273+J274</f>
        <v>0</v>
      </c>
      <c r="K272" s="342">
        <f>K273+K274</f>
        <v>0</v>
      </c>
      <c r="L272" s="342">
        <f>L273+L274</f>
        <v>0</v>
      </c>
    </row>
    <row r="273" spans="1:13" ht="27" hidden="1" customHeight="1">
      <c r="A273" s="353">
        <v>3</v>
      </c>
      <c r="B273" s="354">
        <v>2</v>
      </c>
      <c r="C273" s="354">
        <v>1</v>
      </c>
      <c r="D273" s="354">
        <v>7</v>
      </c>
      <c r="E273" s="354">
        <v>1</v>
      </c>
      <c r="F273" s="356">
        <v>1</v>
      </c>
      <c r="G273" s="355" t="s">
        <v>111</v>
      </c>
      <c r="H273" s="333">
        <v>237</v>
      </c>
      <c r="I273" s="360">
        <v>0</v>
      </c>
      <c r="J273" s="361">
        <v>0</v>
      </c>
      <c r="K273" s="361">
        <v>0</v>
      </c>
      <c r="L273" s="361">
        <v>0</v>
      </c>
      <c r="M273"/>
    </row>
    <row r="274" spans="1:13" ht="24.75" hidden="1" customHeight="1">
      <c r="A274" s="353">
        <v>3</v>
      </c>
      <c r="B274" s="354">
        <v>2</v>
      </c>
      <c r="C274" s="354">
        <v>1</v>
      </c>
      <c r="D274" s="354">
        <v>7</v>
      </c>
      <c r="E274" s="354">
        <v>1</v>
      </c>
      <c r="F274" s="356">
        <v>2</v>
      </c>
      <c r="G274" s="355" t="s">
        <v>110</v>
      </c>
      <c r="H274" s="333">
        <v>238</v>
      </c>
      <c r="I274" s="361">
        <v>0</v>
      </c>
      <c r="J274" s="361">
        <v>0</v>
      </c>
      <c r="K274" s="361">
        <v>0</v>
      </c>
      <c r="L274" s="361">
        <v>0</v>
      </c>
      <c r="M274"/>
    </row>
    <row r="275" spans="1:13" ht="38.25" hidden="1" customHeight="1">
      <c r="A275" s="353">
        <v>3</v>
      </c>
      <c r="B275" s="354">
        <v>2</v>
      </c>
      <c r="C275" s="354">
        <v>2</v>
      </c>
      <c r="D275" s="416"/>
      <c r="E275" s="416"/>
      <c r="F275" s="417"/>
      <c r="G275" s="355" t="s">
        <v>123</v>
      </c>
      <c r="H275" s="333">
        <v>239</v>
      </c>
      <c r="I275" s="342">
        <f>SUM(I276+I285+I289+I293+I297+I300+I303)</f>
        <v>0</v>
      </c>
      <c r="J275" s="384">
        <f>SUM(J276+J285+J289+J293+J297+J300+J303)</f>
        <v>0</v>
      </c>
      <c r="K275" s="343">
        <f>SUM(K276+K285+K289+K293+K297+K300+K303)</f>
        <v>0</v>
      </c>
      <c r="L275" s="343">
        <f>SUM(L276+L285+L289+L293+L297+L300+L303)</f>
        <v>0</v>
      </c>
      <c r="M275"/>
    </row>
    <row r="276" spans="1:13" ht="12.75" hidden="1" customHeight="1">
      <c r="A276" s="353">
        <v>3</v>
      </c>
      <c r="B276" s="354">
        <v>2</v>
      </c>
      <c r="C276" s="354">
        <v>2</v>
      </c>
      <c r="D276" s="354">
        <v>1</v>
      </c>
      <c r="E276" s="354"/>
      <c r="F276" s="356"/>
      <c r="G276" s="355" t="s">
        <v>107</v>
      </c>
      <c r="H276" s="333">
        <v>240</v>
      </c>
      <c r="I276" s="342">
        <f>I277</f>
        <v>0</v>
      </c>
      <c r="J276" s="342">
        <f>J277</f>
        <v>0</v>
      </c>
      <c r="K276" s="342">
        <f>K277</f>
        <v>0</v>
      </c>
      <c r="L276" s="342">
        <f>L277</f>
        <v>0</v>
      </c>
    </row>
    <row r="277" spans="1:13" ht="12.75" hidden="1" customHeight="1">
      <c r="A277" s="357">
        <v>3</v>
      </c>
      <c r="B277" s="353">
        <v>2</v>
      </c>
      <c r="C277" s="354">
        <v>2</v>
      </c>
      <c r="D277" s="354">
        <v>1</v>
      </c>
      <c r="E277" s="354">
        <v>1</v>
      </c>
      <c r="F277" s="356"/>
      <c r="G277" s="355" t="s">
        <v>102</v>
      </c>
      <c r="H277" s="333">
        <v>241</v>
      </c>
      <c r="I277" s="342">
        <f>SUM(I278)</f>
        <v>0</v>
      </c>
      <c r="J277" s="342">
        <f>SUM(J278)</f>
        <v>0</v>
      </c>
      <c r="K277" s="342">
        <f>SUM(K278)</f>
        <v>0</v>
      </c>
      <c r="L277" s="342">
        <f>SUM(L278)</f>
        <v>0</v>
      </c>
    </row>
    <row r="278" spans="1:13" ht="12.75" hidden="1" customHeight="1">
      <c r="A278" s="357">
        <v>3</v>
      </c>
      <c r="B278" s="353">
        <v>2</v>
      </c>
      <c r="C278" s="354">
        <v>2</v>
      </c>
      <c r="D278" s="354">
        <v>1</v>
      </c>
      <c r="E278" s="354">
        <v>1</v>
      </c>
      <c r="F278" s="356">
        <v>1</v>
      </c>
      <c r="G278" s="355" t="s">
        <v>102</v>
      </c>
      <c r="H278" s="333">
        <v>242</v>
      </c>
      <c r="I278" s="361">
        <v>0</v>
      </c>
      <c r="J278" s="361">
        <v>0</v>
      </c>
      <c r="K278" s="361">
        <v>0</v>
      </c>
      <c r="L278" s="361">
        <v>0</v>
      </c>
    </row>
    <row r="279" spans="1:13" ht="24" hidden="1" customHeight="1">
      <c r="A279" s="357">
        <v>3</v>
      </c>
      <c r="B279" s="353">
        <v>2</v>
      </c>
      <c r="C279" s="354">
        <v>2</v>
      </c>
      <c r="D279" s="354">
        <v>1</v>
      </c>
      <c r="E279" s="354">
        <v>2</v>
      </c>
      <c r="F279" s="356"/>
      <c r="G279" s="355" t="s">
        <v>101</v>
      </c>
      <c r="H279" s="333">
        <v>243</v>
      </c>
      <c r="I279" s="342">
        <f>SUM(I280:I281)</f>
        <v>0</v>
      </c>
      <c r="J279" s="342">
        <f>SUM(J280:J281)</f>
        <v>0</v>
      </c>
      <c r="K279" s="342">
        <f>SUM(K280:K281)</f>
        <v>0</v>
      </c>
      <c r="L279" s="342">
        <f>SUM(L280:L281)</f>
        <v>0</v>
      </c>
      <c r="M279"/>
    </row>
    <row r="280" spans="1:13" ht="24" hidden="1" customHeight="1">
      <c r="A280" s="357">
        <v>3</v>
      </c>
      <c r="B280" s="353">
        <v>2</v>
      </c>
      <c r="C280" s="354">
        <v>2</v>
      </c>
      <c r="D280" s="354">
        <v>1</v>
      </c>
      <c r="E280" s="354">
        <v>2</v>
      </c>
      <c r="F280" s="356">
        <v>1</v>
      </c>
      <c r="G280" s="355" t="s">
        <v>100</v>
      </c>
      <c r="H280" s="333">
        <v>244</v>
      </c>
      <c r="I280" s="361">
        <v>0</v>
      </c>
      <c r="J280" s="360">
        <v>0</v>
      </c>
      <c r="K280" s="361">
        <v>0</v>
      </c>
      <c r="L280" s="361">
        <v>0</v>
      </c>
      <c r="M280"/>
    </row>
    <row r="281" spans="1:13" ht="32.25" hidden="1" customHeight="1">
      <c r="A281" s="357">
        <v>3</v>
      </c>
      <c r="B281" s="353">
        <v>2</v>
      </c>
      <c r="C281" s="354">
        <v>2</v>
      </c>
      <c r="D281" s="354">
        <v>1</v>
      </c>
      <c r="E281" s="354">
        <v>2</v>
      </c>
      <c r="F281" s="356">
        <v>2</v>
      </c>
      <c r="G281" s="355" t="s">
        <v>99</v>
      </c>
      <c r="H281" s="333">
        <v>245</v>
      </c>
      <c r="I281" s="361">
        <v>0</v>
      </c>
      <c r="J281" s="360">
        <v>0</v>
      </c>
      <c r="K281" s="361">
        <v>0</v>
      </c>
      <c r="L281" s="361">
        <v>0</v>
      </c>
      <c r="M281"/>
    </row>
    <row r="282" spans="1:13" ht="27" hidden="1" customHeight="1">
      <c r="A282" s="357">
        <v>3</v>
      </c>
      <c r="B282" s="353">
        <v>2</v>
      </c>
      <c r="C282" s="354">
        <v>2</v>
      </c>
      <c r="D282" s="354">
        <v>1</v>
      </c>
      <c r="E282" s="354">
        <v>3</v>
      </c>
      <c r="F282" s="356"/>
      <c r="G282" s="355" t="s">
        <v>98</v>
      </c>
      <c r="H282" s="333">
        <v>246</v>
      </c>
      <c r="I282" s="342">
        <f>SUM(I283:I284)</f>
        <v>0</v>
      </c>
      <c r="J282" s="342">
        <f>SUM(J283:J284)</f>
        <v>0</v>
      </c>
      <c r="K282" s="342">
        <f>SUM(K283:K284)</f>
        <v>0</v>
      </c>
      <c r="L282" s="342">
        <f>SUM(L283:L284)</f>
        <v>0</v>
      </c>
      <c r="M282"/>
    </row>
    <row r="283" spans="1:13" ht="27.75" hidden="1" customHeight="1">
      <c r="A283" s="357">
        <v>3</v>
      </c>
      <c r="B283" s="353">
        <v>2</v>
      </c>
      <c r="C283" s="354">
        <v>2</v>
      </c>
      <c r="D283" s="354">
        <v>1</v>
      </c>
      <c r="E283" s="354">
        <v>3</v>
      </c>
      <c r="F283" s="356">
        <v>1</v>
      </c>
      <c r="G283" s="355" t="s">
        <v>97</v>
      </c>
      <c r="H283" s="333">
        <v>247</v>
      </c>
      <c r="I283" s="361">
        <v>0</v>
      </c>
      <c r="J283" s="360">
        <v>0</v>
      </c>
      <c r="K283" s="361">
        <v>0</v>
      </c>
      <c r="L283" s="361">
        <v>0</v>
      </c>
      <c r="M283"/>
    </row>
    <row r="284" spans="1:13" ht="27" hidden="1" customHeight="1">
      <c r="A284" s="357">
        <v>3</v>
      </c>
      <c r="B284" s="353">
        <v>2</v>
      </c>
      <c r="C284" s="354">
        <v>2</v>
      </c>
      <c r="D284" s="354">
        <v>1</v>
      </c>
      <c r="E284" s="354">
        <v>3</v>
      </c>
      <c r="F284" s="356">
        <v>2</v>
      </c>
      <c r="G284" s="355" t="s">
        <v>96</v>
      </c>
      <c r="H284" s="333">
        <v>248</v>
      </c>
      <c r="I284" s="361">
        <v>0</v>
      </c>
      <c r="J284" s="360">
        <v>0</v>
      </c>
      <c r="K284" s="361">
        <v>0</v>
      </c>
      <c r="L284" s="361">
        <v>0</v>
      </c>
      <c r="M284"/>
    </row>
    <row r="285" spans="1:13" ht="25.5" hidden="1" customHeight="1">
      <c r="A285" s="357">
        <v>3</v>
      </c>
      <c r="B285" s="353">
        <v>2</v>
      </c>
      <c r="C285" s="354">
        <v>2</v>
      </c>
      <c r="D285" s="354">
        <v>2</v>
      </c>
      <c r="E285" s="354"/>
      <c r="F285" s="356"/>
      <c r="G285" s="355" t="s">
        <v>122</v>
      </c>
      <c r="H285" s="333">
        <v>249</v>
      </c>
      <c r="I285" s="342">
        <f>I286</f>
        <v>0</v>
      </c>
      <c r="J285" s="343">
        <f>J286</f>
        <v>0</v>
      </c>
      <c r="K285" s="342">
        <f>K286</f>
        <v>0</v>
      </c>
      <c r="L285" s="343">
        <f>L286</f>
        <v>0</v>
      </c>
      <c r="M285"/>
    </row>
    <row r="286" spans="1:13" ht="32.25" hidden="1" customHeight="1">
      <c r="A286" s="353">
        <v>3</v>
      </c>
      <c r="B286" s="354">
        <v>2</v>
      </c>
      <c r="C286" s="346">
        <v>2</v>
      </c>
      <c r="D286" s="346">
        <v>2</v>
      </c>
      <c r="E286" s="346">
        <v>1</v>
      </c>
      <c r="F286" s="349"/>
      <c r="G286" s="355" t="s">
        <v>122</v>
      </c>
      <c r="H286" s="333">
        <v>250</v>
      </c>
      <c r="I286" s="364">
        <f>SUM(I287:I288)</f>
        <v>0</v>
      </c>
      <c r="J286" s="386">
        <f>SUM(J287:J288)</f>
        <v>0</v>
      </c>
      <c r="K286" s="365">
        <f>SUM(K287:K288)</f>
        <v>0</v>
      </c>
      <c r="L286" s="365">
        <f>SUM(L287:L288)</f>
        <v>0</v>
      </c>
      <c r="M286"/>
    </row>
    <row r="287" spans="1:13" ht="25.5" hidden="1" customHeight="1">
      <c r="A287" s="353">
        <v>3</v>
      </c>
      <c r="B287" s="354">
        <v>2</v>
      </c>
      <c r="C287" s="354">
        <v>2</v>
      </c>
      <c r="D287" s="354">
        <v>2</v>
      </c>
      <c r="E287" s="354">
        <v>1</v>
      </c>
      <c r="F287" s="356">
        <v>1</v>
      </c>
      <c r="G287" s="355" t="s">
        <v>121</v>
      </c>
      <c r="H287" s="333">
        <v>251</v>
      </c>
      <c r="I287" s="361">
        <v>0</v>
      </c>
      <c r="J287" s="361">
        <v>0</v>
      </c>
      <c r="K287" s="361">
        <v>0</v>
      </c>
      <c r="L287" s="361">
        <v>0</v>
      </c>
      <c r="M287"/>
    </row>
    <row r="288" spans="1:13" ht="25.5" hidden="1" customHeight="1">
      <c r="A288" s="353">
        <v>3</v>
      </c>
      <c r="B288" s="354">
        <v>2</v>
      </c>
      <c r="C288" s="354">
        <v>2</v>
      </c>
      <c r="D288" s="354">
        <v>2</v>
      </c>
      <c r="E288" s="354">
        <v>1</v>
      </c>
      <c r="F288" s="356">
        <v>2</v>
      </c>
      <c r="G288" s="357" t="s">
        <v>120</v>
      </c>
      <c r="H288" s="333">
        <v>252</v>
      </c>
      <c r="I288" s="361">
        <v>0</v>
      </c>
      <c r="J288" s="361">
        <v>0</v>
      </c>
      <c r="K288" s="361">
        <v>0</v>
      </c>
      <c r="L288" s="361">
        <v>0</v>
      </c>
      <c r="M288"/>
    </row>
    <row r="289" spans="1:13" ht="25.5" hidden="1" customHeight="1">
      <c r="A289" s="353">
        <v>3</v>
      </c>
      <c r="B289" s="354">
        <v>2</v>
      </c>
      <c r="C289" s="354">
        <v>2</v>
      </c>
      <c r="D289" s="354">
        <v>3</v>
      </c>
      <c r="E289" s="354"/>
      <c r="F289" s="356"/>
      <c r="G289" s="355" t="s">
        <v>119</v>
      </c>
      <c r="H289" s="333">
        <v>253</v>
      </c>
      <c r="I289" s="342">
        <f>I290</f>
        <v>0</v>
      </c>
      <c r="J289" s="384">
        <f>J290</f>
        <v>0</v>
      </c>
      <c r="K289" s="343">
        <f>K290</f>
        <v>0</v>
      </c>
      <c r="L289" s="343">
        <f>L290</f>
        <v>0</v>
      </c>
      <c r="M289"/>
    </row>
    <row r="290" spans="1:13" ht="30" hidden="1" customHeight="1">
      <c r="A290" s="348">
        <v>3</v>
      </c>
      <c r="B290" s="354">
        <v>2</v>
      </c>
      <c r="C290" s="354">
        <v>2</v>
      </c>
      <c r="D290" s="354">
        <v>3</v>
      </c>
      <c r="E290" s="354">
        <v>1</v>
      </c>
      <c r="F290" s="356"/>
      <c r="G290" s="355" t="s">
        <v>119</v>
      </c>
      <c r="H290" s="333">
        <v>254</v>
      </c>
      <c r="I290" s="342">
        <f>I291+I292</f>
        <v>0</v>
      </c>
      <c r="J290" s="342">
        <f>J291+J292</f>
        <v>0</v>
      </c>
      <c r="K290" s="342">
        <f>K291+K292</f>
        <v>0</v>
      </c>
      <c r="L290" s="342">
        <f>L291+L292</f>
        <v>0</v>
      </c>
      <c r="M290"/>
    </row>
    <row r="291" spans="1:13" ht="31.5" hidden="1" customHeight="1">
      <c r="A291" s="348">
        <v>3</v>
      </c>
      <c r="B291" s="354">
        <v>2</v>
      </c>
      <c r="C291" s="354">
        <v>2</v>
      </c>
      <c r="D291" s="354">
        <v>3</v>
      </c>
      <c r="E291" s="354">
        <v>1</v>
      </c>
      <c r="F291" s="356">
        <v>1</v>
      </c>
      <c r="G291" s="355" t="s">
        <v>118</v>
      </c>
      <c r="H291" s="333">
        <v>255</v>
      </c>
      <c r="I291" s="361">
        <v>0</v>
      </c>
      <c r="J291" s="361">
        <v>0</v>
      </c>
      <c r="K291" s="361">
        <v>0</v>
      </c>
      <c r="L291" s="361">
        <v>0</v>
      </c>
      <c r="M291"/>
    </row>
    <row r="292" spans="1:13" ht="25.5" hidden="1" customHeight="1">
      <c r="A292" s="348">
        <v>3</v>
      </c>
      <c r="B292" s="354">
        <v>2</v>
      </c>
      <c r="C292" s="354">
        <v>2</v>
      </c>
      <c r="D292" s="354">
        <v>3</v>
      </c>
      <c r="E292" s="354">
        <v>1</v>
      </c>
      <c r="F292" s="356">
        <v>2</v>
      </c>
      <c r="G292" s="355" t="s">
        <v>117</v>
      </c>
      <c r="H292" s="333">
        <v>256</v>
      </c>
      <c r="I292" s="361">
        <v>0</v>
      </c>
      <c r="J292" s="361">
        <v>0</v>
      </c>
      <c r="K292" s="361">
        <v>0</v>
      </c>
      <c r="L292" s="361">
        <v>0</v>
      </c>
      <c r="M292"/>
    </row>
    <row r="293" spans="1:13" ht="27" hidden="1" customHeight="1">
      <c r="A293" s="353">
        <v>3</v>
      </c>
      <c r="B293" s="354">
        <v>2</v>
      </c>
      <c r="C293" s="354">
        <v>2</v>
      </c>
      <c r="D293" s="354">
        <v>4</v>
      </c>
      <c r="E293" s="354"/>
      <c r="F293" s="356"/>
      <c r="G293" s="355" t="s">
        <v>116</v>
      </c>
      <c r="H293" s="333">
        <v>257</v>
      </c>
      <c r="I293" s="342">
        <f>I294</f>
        <v>0</v>
      </c>
      <c r="J293" s="384">
        <f>J294</f>
        <v>0</v>
      </c>
      <c r="K293" s="343">
        <f>K294</f>
        <v>0</v>
      </c>
      <c r="L293" s="343">
        <f>L294</f>
        <v>0</v>
      </c>
      <c r="M293"/>
    </row>
    <row r="294" spans="1:13" ht="12.75" hidden="1" customHeight="1">
      <c r="A294" s="353">
        <v>3</v>
      </c>
      <c r="B294" s="354">
        <v>2</v>
      </c>
      <c r="C294" s="354">
        <v>2</v>
      </c>
      <c r="D294" s="354">
        <v>4</v>
      </c>
      <c r="E294" s="354">
        <v>1</v>
      </c>
      <c r="F294" s="356"/>
      <c r="G294" s="355" t="s">
        <v>116</v>
      </c>
      <c r="H294" s="333">
        <v>258</v>
      </c>
      <c r="I294" s="342">
        <f>SUM(I295:I296)</f>
        <v>0</v>
      </c>
      <c r="J294" s="384">
        <f>SUM(J295:J296)</f>
        <v>0</v>
      </c>
      <c r="K294" s="343">
        <f>SUM(K295:K296)</f>
        <v>0</v>
      </c>
      <c r="L294" s="343">
        <f>SUM(L295:L296)</f>
        <v>0</v>
      </c>
    </row>
    <row r="295" spans="1:13" ht="30.75" hidden="1" customHeight="1">
      <c r="A295" s="353">
        <v>3</v>
      </c>
      <c r="B295" s="354">
        <v>2</v>
      </c>
      <c r="C295" s="354">
        <v>2</v>
      </c>
      <c r="D295" s="354">
        <v>4</v>
      </c>
      <c r="E295" s="354">
        <v>1</v>
      </c>
      <c r="F295" s="356">
        <v>1</v>
      </c>
      <c r="G295" s="355" t="s">
        <v>115</v>
      </c>
      <c r="H295" s="333">
        <v>259</v>
      </c>
      <c r="I295" s="361">
        <v>0</v>
      </c>
      <c r="J295" s="361">
        <v>0</v>
      </c>
      <c r="K295" s="361">
        <v>0</v>
      </c>
      <c r="L295" s="361">
        <v>0</v>
      </c>
      <c r="M295"/>
    </row>
    <row r="296" spans="1:13" ht="27.75" hidden="1" customHeight="1">
      <c r="A296" s="348">
        <v>3</v>
      </c>
      <c r="B296" s="346">
        <v>2</v>
      </c>
      <c r="C296" s="346">
        <v>2</v>
      </c>
      <c r="D296" s="346">
        <v>4</v>
      </c>
      <c r="E296" s="346">
        <v>1</v>
      </c>
      <c r="F296" s="349">
        <v>2</v>
      </c>
      <c r="G296" s="357" t="s">
        <v>114</v>
      </c>
      <c r="H296" s="333">
        <v>260</v>
      </c>
      <c r="I296" s="361">
        <v>0</v>
      </c>
      <c r="J296" s="361">
        <v>0</v>
      </c>
      <c r="K296" s="361">
        <v>0</v>
      </c>
      <c r="L296" s="361">
        <v>0</v>
      </c>
      <c r="M296"/>
    </row>
    <row r="297" spans="1:13" ht="28.5" hidden="1" customHeight="1">
      <c r="A297" s="353">
        <v>3</v>
      </c>
      <c r="B297" s="354">
        <v>2</v>
      </c>
      <c r="C297" s="354">
        <v>2</v>
      </c>
      <c r="D297" s="354">
        <v>5</v>
      </c>
      <c r="E297" s="354"/>
      <c r="F297" s="356"/>
      <c r="G297" s="355" t="s">
        <v>113</v>
      </c>
      <c r="H297" s="333">
        <v>261</v>
      </c>
      <c r="I297" s="342">
        <f t="shared" ref="I297:L298" si="26">I298</f>
        <v>0</v>
      </c>
      <c r="J297" s="384">
        <f t="shared" si="26"/>
        <v>0</v>
      </c>
      <c r="K297" s="343">
        <f t="shared" si="26"/>
        <v>0</v>
      </c>
      <c r="L297" s="343">
        <f t="shared" si="26"/>
        <v>0</v>
      </c>
      <c r="M297"/>
    </row>
    <row r="298" spans="1:13" ht="26.25" hidden="1" customHeight="1">
      <c r="A298" s="353">
        <v>3</v>
      </c>
      <c r="B298" s="354">
        <v>2</v>
      </c>
      <c r="C298" s="354">
        <v>2</v>
      </c>
      <c r="D298" s="354">
        <v>5</v>
      </c>
      <c r="E298" s="354">
        <v>1</v>
      </c>
      <c r="F298" s="356"/>
      <c r="G298" s="355" t="s">
        <v>113</v>
      </c>
      <c r="H298" s="333">
        <v>262</v>
      </c>
      <c r="I298" s="342">
        <f t="shared" si="26"/>
        <v>0</v>
      </c>
      <c r="J298" s="384">
        <f t="shared" si="26"/>
        <v>0</v>
      </c>
      <c r="K298" s="343">
        <f t="shared" si="26"/>
        <v>0</v>
      </c>
      <c r="L298" s="343">
        <f t="shared" si="26"/>
        <v>0</v>
      </c>
      <c r="M298"/>
    </row>
    <row r="299" spans="1:13" ht="26.25" hidden="1" customHeight="1">
      <c r="A299" s="353">
        <v>3</v>
      </c>
      <c r="B299" s="354">
        <v>2</v>
      </c>
      <c r="C299" s="354">
        <v>2</v>
      </c>
      <c r="D299" s="354">
        <v>5</v>
      </c>
      <c r="E299" s="354">
        <v>1</v>
      </c>
      <c r="F299" s="356">
        <v>1</v>
      </c>
      <c r="G299" s="355" t="s">
        <v>113</v>
      </c>
      <c r="H299" s="333">
        <v>263</v>
      </c>
      <c r="I299" s="361">
        <v>0</v>
      </c>
      <c r="J299" s="361">
        <v>0</v>
      </c>
      <c r="K299" s="361">
        <v>0</v>
      </c>
      <c r="L299" s="361">
        <v>0</v>
      </c>
      <c r="M299"/>
    </row>
    <row r="300" spans="1:13" ht="26.25" hidden="1" customHeight="1">
      <c r="A300" s="353">
        <v>3</v>
      </c>
      <c r="B300" s="354">
        <v>2</v>
      </c>
      <c r="C300" s="354">
        <v>2</v>
      </c>
      <c r="D300" s="354">
        <v>6</v>
      </c>
      <c r="E300" s="354"/>
      <c r="F300" s="356"/>
      <c r="G300" s="355" t="s">
        <v>85</v>
      </c>
      <c r="H300" s="333">
        <v>264</v>
      </c>
      <c r="I300" s="342">
        <f t="shared" ref="I300:L301" si="27">I301</f>
        <v>0</v>
      </c>
      <c r="J300" s="418">
        <f t="shared" si="27"/>
        <v>0</v>
      </c>
      <c r="K300" s="343">
        <f t="shared" si="27"/>
        <v>0</v>
      </c>
      <c r="L300" s="343">
        <f t="shared" si="27"/>
        <v>0</v>
      </c>
      <c r="M300"/>
    </row>
    <row r="301" spans="1:13" ht="30" hidden="1" customHeight="1">
      <c r="A301" s="353">
        <v>3</v>
      </c>
      <c r="B301" s="354">
        <v>2</v>
      </c>
      <c r="C301" s="354">
        <v>2</v>
      </c>
      <c r="D301" s="354">
        <v>6</v>
      </c>
      <c r="E301" s="354">
        <v>1</v>
      </c>
      <c r="F301" s="356"/>
      <c r="G301" s="355" t="s">
        <v>85</v>
      </c>
      <c r="H301" s="333">
        <v>265</v>
      </c>
      <c r="I301" s="342">
        <f t="shared" si="27"/>
        <v>0</v>
      </c>
      <c r="J301" s="418">
        <f t="shared" si="27"/>
        <v>0</v>
      </c>
      <c r="K301" s="343">
        <f t="shared" si="27"/>
        <v>0</v>
      </c>
      <c r="L301" s="343">
        <f t="shared" si="27"/>
        <v>0</v>
      </c>
      <c r="M301"/>
    </row>
    <row r="302" spans="1:13" ht="24.75" hidden="1" customHeight="1">
      <c r="A302" s="353">
        <v>3</v>
      </c>
      <c r="B302" s="376">
        <v>2</v>
      </c>
      <c r="C302" s="376">
        <v>2</v>
      </c>
      <c r="D302" s="354">
        <v>6</v>
      </c>
      <c r="E302" s="376">
        <v>1</v>
      </c>
      <c r="F302" s="377">
        <v>1</v>
      </c>
      <c r="G302" s="378" t="s">
        <v>85</v>
      </c>
      <c r="H302" s="333">
        <v>266</v>
      </c>
      <c r="I302" s="361">
        <v>0</v>
      </c>
      <c r="J302" s="361">
        <v>0</v>
      </c>
      <c r="K302" s="361">
        <v>0</v>
      </c>
      <c r="L302" s="361">
        <v>0</v>
      </c>
      <c r="M302"/>
    </row>
    <row r="303" spans="1:13" ht="29.25" hidden="1" customHeight="1">
      <c r="A303" s="357">
        <v>3</v>
      </c>
      <c r="B303" s="353">
        <v>2</v>
      </c>
      <c r="C303" s="354">
        <v>2</v>
      </c>
      <c r="D303" s="354">
        <v>7</v>
      </c>
      <c r="E303" s="354"/>
      <c r="F303" s="356"/>
      <c r="G303" s="355" t="s">
        <v>112</v>
      </c>
      <c r="H303" s="333">
        <v>267</v>
      </c>
      <c r="I303" s="342">
        <f>I304</f>
        <v>0</v>
      </c>
      <c r="J303" s="418">
        <f>J304</f>
        <v>0</v>
      </c>
      <c r="K303" s="343">
        <f>K304</f>
        <v>0</v>
      </c>
      <c r="L303" s="343">
        <f>L304</f>
        <v>0</v>
      </c>
      <c r="M303"/>
    </row>
    <row r="304" spans="1:13" ht="26.25" hidden="1" customHeight="1">
      <c r="A304" s="357">
        <v>3</v>
      </c>
      <c r="B304" s="353">
        <v>2</v>
      </c>
      <c r="C304" s="354">
        <v>2</v>
      </c>
      <c r="D304" s="354">
        <v>7</v>
      </c>
      <c r="E304" s="354">
        <v>1</v>
      </c>
      <c r="F304" s="356"/>
      <c r="G304" s="355" t="s">
        <v>112</v>
      </c>
      <c r="H304" s="333">
        <v>268</v>
      </c>
      <c r="I304" s="342">
        <f>I305+I306</f>
        <v>0</v>
      </c>
      <c r="J304" s="342">
        <f>J305+J306</f>
        <v>0</v>
      </c>
      <c r="K304" s="342">
        <f>K305+K306</f>
        <v>0</v>
      </c>
      <c r="L304" s="342">
        <f>L305+L306</f>
        <v>0</v>
      </c>
      <c r="M304"/>
    </row>
    <row r="305" spans="1:13" ht="27.75" hidden="1" customHeight="1">
      <c r="A305" s="357">
        <v>3</v>
      </c>
      <c r="B305" s="353">
        <v>2</v>
      </c>
      <c r="C305" s="353">
        <v>2</v>
      </c>
      <c r="D305" s="354">
        <v>7</v>
      </c>
      <c r="E305" s="354">
        <v>1</v>
      </c>
      <c r="F305" s="356">
        <v>1</v>
      </c>
      <c r="G305" s="355" t="s">
        <v>111</v>
      </c>
      <c r="H305" s="333">
        <v>269</v>
      </c>
      <c r="I305" s="361">
        <v>0</v>
      </c>
      <c r="J305" s="361">
        <v>0</v>
      </c>
      <c r="K305" s="361">
        <v>0</v>
      </c>
      <c r="L305" s="361">
        <v>0</v>
      </c>
      <c r="M305"/>
    </row>
    <row r="306" spans="1:13" ht="25.5" hidden="1" customHeight="1">
      <c r="A306" s="357">
        <v>3</v>
      </c>
      <c r="B306" s="353">
        <v>2</v>
      </c>
      <c r="C306" s="353">
        <v>2</v>
      </c>
      <c r="D306" s="354">
        <v>7</v>
      </c>
      <c r="E306" s="354">
        <v>1</v>
      </c>
      <c r="F306" s="356">
        <v>2</v>
      </c>
      <c r="G306" s="355" t="s">
        <v>110</v>
      </c>
      <c r="H306" s="333">
        <v>270</v>
      </c>
      <c r="I306" s="361">
        <v>0</v>
      </c>
      <c r="J306" s="361">
        <v>0</v>
      </c>
      <c r="K306" s="361">
        <v>0</v>
      </c>
      <c r="L306" s="361">
        <v>0</v>
      </c>
      <c r="M306"/>
    </row>
    <row r="307" spans="1:13" ht="30" hidden="1" customHeight="1">
      <c r="A307" s="362">
        <v>3</v>
      </c>
      <c r="B307" s="362">
        <v>3</v>
      </c>
      <c r="C307" s="338"/>
      <c r="D307" s="339"/>
      <c r="E307" s="339"/>
      <c r="F307" s="341"/>
      <c r="G307" s="340" t="s">
        <v>109</v>
      </c>
      <c r="H307" s="333">
        <v>271</v>
      </c>
      <c r="I307" s="342">
        <f>SUM(I308+I340)</f>
        <v>0</v>
      </c>
      <c r="J307" s="418">
        <f>SUM(J308+J340)</f>
        <v>0</v>
      </c>
      <c r="K307" s="343">
        <f>SUM(K308+K340)</f>
        <v>0</v>
      </c>
      <c r="L307" s="343">
        <f>SUM(L308+L340)</f>
        <v>0</v>
      </c>
      <c r="M307"/>
    </row>
    <row r="308" spans="1:13" ht="40.5" hidden="1" customHeight="1">
      <c r="A308" s="357">
        <v>3</v>
      </c>
      <c r="B308" s="357">
        <v>3</v>
      </c>
      <c r="C308" s="353">
        <v>1</v>
      </c>
      <c r="D308" s="354"/>
      <c r="E308" s="354"/>
      <c r="F308" s="356"/>
      <c r="G308" s="355" t="s">
        <v>108</v>
      </c>
      <c r="H308" s="333">
        <v>272</v>
      </c>
      <c r="I308" s="342">
        <f>SUM(I309+I318+I322+I326+I330+I333+I336)</f>
        <v>0</v>
      </c>
      <c r="J308" s="418">
        <f>SUM(J309+J318+J322+J326+J330+J333+J336)</f>
        <v>0</v>
      </c>
      <c r="K308" s="343">
        <f>SUM(K309+K318+K322+K326+K330+K333+K336)</f>
        <v>0</v>
      </c>
      <c r="L308" s="343">
        <f>SUM(L309+L318+L322+L326+L330+L333+L336)</f>
        <v>0</v>
      </c>
      <c r="M308"/>
    </row>
    <row r="309" spans="1:13" ht="29.25" hidden="1" customHeight="1">
      <c r="A309" s="357">
        <v>3</v>
      </c>
      <c r="B309" s="357">
        <v>3</v>
      </c>
      <c r="C309" s="353">
        <v>1</v>
      </c>
      <c r="D309" s="354">
        <v>1</v>
      </c>
      <c r="E309" s="354"/>
      <c r="F309" s="356"/>
      <c r="G309" s="355" t="s">
        <v>107</v>
      </c>
      <c r="H309" s="333">
        <v>273</v>
      </c>
      <c r="I309" s="342">
        <f>SUM(I310+I312+I315)</f>
        <v>0</v>
      </c>
      <c r="J309" s="342">
        <f>SUM(J310+J312+J315)</f>
        <v>0</v>
      </c>
      <c r="K309" s="342">
        <f>SUM(K310+K312+K315)</f>
        <v>0</v>
      </c>
      <c r="L309" s="342">
        <f>SUM(L310+L312+L315)</f>
        <v>0</v>
      </c>
      <c r="M309"/>
    </row>
    <row r="310" spans="1:13" ht="27" hidden="1" customHeight="1">
      <c r="A310" s="357">
        <v>3</v>
      </c>
      <c r="B310" s="357">
        <v>3</v>
      </c>
      <c r="C310" s="353">
        <v>1</v>
      </c>
      <c r="D310" s="354">
        <v>1</v>
      </c>
      <c r="E310" s="354">
        <v>1</v>
      </c>
      <c r="F310" s="356"/>
      <c r="G310" s="355" t="s">
        <v>102</v>
      </c>
      <c r="H310" s="333">
        <v>274</v>
      </c>
      <c r="I310" s="342">
        <f>SUM(I311:I311)</f>
        <v>0</v>
      </c>
      <c r="J310" s="418">
        <f>SUM(J311:J311)</f>
        <v>0</v>
      </c>
      <c r="K310" s="343">
        <f>SUM(K311:K311)</f>
        <v>0</v>
      </c>
      <c r="L310" s="343">
        <f>SUM(L311:L311)</f>
        <v>0</v>
      </c>
      <c r="M310"/>
    </row>
    <row r="311" spans="1:13" ht="28.5" hidden="1" customHeight="1">
      <c r="A311" s="357">
        <v>3</v>
      </c>
      <c r="B311" s="357">
        <v>3</v>
      </c>
      <c r="C311" s="353">
        <v>1</v>
      </c>
      <c r="D311" s="354">
        <v>1</v>
      </c>
      <c r="E311" s="354">
        <v>1</v>
      </c>
      <c r="F311" s="356">
        <v>1</v>
      </c>
      <c r="G311" s="355" t="s">
        <v>102</v>
      </c>
      <c r="H311" s="333">
        <v>275</v>
      </c>
      <c r="I311" s="361">
        <v>0</v>
      </c>
      <c r="J311" s="361">
        <v>0</v>
      </c>
      <c r="K311" s="361">
        <v>0</v>
      </c>
      <c r="L311" s="361">
        <v>0</v>
      </c>
      <c r="M311"/>
    </row>
    <row r="312" spans="1:13" ht="31.5" hidden="1" customHeight="1">
      <c r="A312" s="357">
        <v>3</v>
      </c>
      <c r="B312" s="357">
        <v>3</v>
      </c>
      <c r="C312" s="353">
        <v>1</v>
      </c>
      <c r="D312" s="354">
        <v>1</v>
      </c>
      <c r="E312" s="354">
        <v>2</v>
      </c>
      <c r="F312" s="356"/>
      <c r="G312" s="355" t="s">
        <v>101</v>
      </c>
      <c r="H312" s="333">
        <v>276</v>
      </c>
      <c r="I312" s="342">
        <f>SUM(I313:I314)</f>
        <v>0</v>
      </c>
      <c r="J312" s="342">
        <f>SUM(J313:J314)</f>
        <v>0</v>
      </c>
      <c r="K312" s="342">
        <f>SUM(K313:K314)</f>
        <v>0</v>
      </c>
      <c r="L312" s="342">
        <f>SUM(L313:L314)</f>
        <v>0</v>
      </c>
      <c r="M312"/>
    </row>
    <row r="313" spans="1:13" ht="25.5" hidden="1" customHeight="1">
      <c r="A313" s="357">
        <v>3</v>
      </c>
      <c r="B313" s="357">
        <v>3</v>
      </c>
      <c r="C313" s="353">
        <v>1</v>
      </c>
      <c r="D313" s="354">
        <v>1</v>
      </c>
      <c r="E313" s="354">
        <v>2</v>
      </c>
      <c r="F313" s="356">
        <v>1</v>
      </c>
      <c r="G313" s="355" t="s">
        <v>100</v>
      </c>
      <c r="H313" s="333">
        <v>277</v>
      </c>
      <c r="I313" s="361">
        <v>0</v>
      </c>
      <c r="J313" s="361">
        <v>0</v>
      </c>
      <c r="K313" s="361">
        <v>0</v>
      </c>
      <c r="L313" s="361">
        <v>0</v>
      </c>
      <c r="M313"/>
    </row>
    <row r="314" spans="1:13" ht="29.25" hidden="1" customHeight="1">
      <c r="A314" s="357">
        <v>3</v>
      </c>
      <c r="B314" s="357">
        <v>3</v>
      </c>
      <c r="C314" s="353">
        <v>1</v>
      </c>
      <c r="D314" s="354">
        <v>1</v>
      </c>
      <c r="E314" s="354">
        <v>2</v>
      </c>
      <c r="F314" s="356">
        <v>2</v>
      </c>
      <c r="G314" s="355" t="s">
        <v>99</v>
      </c>
      <c r="H314" s="333">
        <v>278</v>
      </c>
      <c r="I314" s="361">
        <v>0</v>
      </c>
      <c r="J314" s="361">
        <v>0</v>
      </c>
      <c r="K314" s="361">
        <v>0</v>
      </c>
      <c r="L314" s="361">
        <v>0</v>
      </c>
      <c r="M314"/>
    </row>
    <row r="315" spans="1:13" ht="28.5" hidden="1" customHeight="1">
      <c r="A315" s="357">
        <v>3</v>
      </c>
      <c r="B315" s="357">
        <v>3</v>
      </c>
      <c r="C315" s="353">
        <v>1</v>
      </c>
      <c r="D315" s="354">
        <v>1</v>
      </c>
      <c r="E315" s="354">
        <v>3</v>
      </c>
      <c r="F315" s="356"/>
      <c r="G315" s="355" t="s">
        <v>98</v>
      </c>
      <c r="H315" s="333">
        <v>279</v>
      </c>
      <c r="I315" s="342">
        <f>SUM(I316:I317)</f>
        <v>0</v>
      </c>
      <c r="J315" s="342">
        <f>SUM(J316:J317)</f>
        <v>0</v>
      </c>
      <c r="K315" s="342">
        <f>SUM(K316:K317)</f>
        <v>0</v>
      </c>
      <c r="L315" s="342">
        <f>SUM(L316:L317)</f>
        <v>0</v>
      </c>
      <c r="M315"/>
    </row>
    <row r="316" spans="1:13" ht="24.75" hidden="1" customHeight="1">
      <c r="A316" s="357">
        <v>3</v>
      </c>
      <c r="B316" s="357">
        <v>3</v>
      </c>
      <c r="C316" s="353">
        <v>1</v>
      </c>
      <c r="D316" s="354">
        <v>1</v>
      </c>
      <c r="E316" s="354">
        <v>3</v>
      </c>
      <c r="F316" s="356">
        <v>1</v>
      </c>
      <c r="G316" s="355" t="s">
        <v>97</v>
      </c>
      <c r="H316" s="333">
        <v>280</v>
      </c>
      <c r="I316" s="361">
        <v>0</v>
      </c>
      <c r="J316" s="361">
        <v>0</v>
      </c>
      <c r="K316" s="361">
        <v>0</v>
      </c>
      <c r="L316" s="361">
        <v>0</v>
      </c>
      <c r="M316"/>
    </row>
    <row r="317" spans="1:13" ht="22.5" hidden="1" customHeight="1">
      <c r="A317" s="357">
        <v>3</v>
      </c>
      <c r="B317" s="357">
        <v>3</v>
      </c>
      <c r="C317" s="353">
        <v>1</v>
      </c>
      <c r="D317" s="354">
        <v>1</v>
      </c>
      <c r="E317" s="354">
        <v>3</v>
      </c>
      <c r="F317" s="356">
        <v>2</v>
      </c>
      <c r="G317" s="355" t="s">
        <v>96</v>
      </c>
      <c r="H317" s="333">
        <v>281</v>
      </c>
      <c r="I317" s="361">
        <v>0</v>
      </c>
      <c r="J317" s="361">
        <v>0</v>
      </c>
      <c r="K317" s="361">
        <v>0</v>
      </c>
      <c r="L317" s="361">
        <v>0</v>
      </c>
      <c r="M317"/>
    </row>
    <row r="318" spans="1:13" ht="12.75" hidden="1" customHeight="1">
      <c r="A318" s="374">
        <v>3</v>
      </c>
      <c r="B318" s="348">
        <v>3</v>
      </c>
      <c r="C318" s="353">
        <v>1</v>
      </c>
      <c r="D318" s="354">
        <v>2</v>
      </c>
      <c r="E318" s="354"/>
      <c r="F318" s="356"/>
      <c r="G318" s="355" t="s">
        <v>95</v>
      </c>
      <c r="H318" s="333">
        <v>282</v>
      </c>
      <c r="I318" s="342">
        <f>I319</f>
        <v>0</v>
      </c>
      <c r="J318" s="418">
        <f>J319</f>
        <v>0</v>
      </c>
      <c r="K318" s="343">
        <f>K319</f>
        <v>0</v>
      </c>
      <c r="L318" s="343">
        <f>L319</f>
        <v>0</v>
      </c>
    </row>
    <row r="319" spans="1:13" ht="26.25" hidden="1" customHeight="1">
      <c r="A319" s="374">
        <v>3</v>
      </c>
      <c r="B319" s="374">
        <v>3</v>
      </c>
      <c r="C319" s="348">
        <v>1</v>
      </c>
      <c r="D319" s="346">
        <v>2</v>
      </c>
      <c r="E319" s="346">
        <v>1</v>
      </c>
      <c r="F319" s="349"/>
      <c r="G319" s="355" t="s">
        <v>95</v>
      </c>
      <c r="H319" s="333">
        <v>283</v>
      </c>
      <c r="I319" s="364">
        <f>SUM(I320:I321)</f>
        <v>0</v>
      </c>
      <c r="J319" s="419">
        <f>SUM(J320:J321)</f>
        <v>0</v>
      </c>
      <c r="K319" s="365">
        <f>SUM(K320:K321)</f>
        <v>0</v>
      </c>
      <c r="L319" s="365">
        <f>SUM(L320:L321)</f>
        <v>0</v>
      </c>
      <c r="M319"/>
    </row>
    <row r="320" spans="1:13" ht="25.5" hidden="1" customHeight="1">
      <c r="A320" s="357">
        <v>3</v>
      </c>
      <c r="B320" s="357">
        <v>3</v>
      </c>
      <c r="C320" s="353">
        <v>1</v>
      </c>
      <c r="D320" s="354">
        <v>2</v>
      </c>
      <c r="E320" s="354">
        <v>1</v>
      </c>
      <c r="F320" s="356">
        <v>1</v>
      </c>
      <c r="G320" s="355" t="s">
        <v>94</v>
      </c>
      <c r="H320" s="333">
        <v>284</v>
      </c>
      <c r="I320" s="361">
        <v>0</v>
      </c>
      <c r="J320" s="361">
        <v>0</v>
      </c>
      <c r="K320" s="361">
        <v>0</v>
      </c>
      <c r="L320" s="361">
        <v>0</v>
      </c>
      <c r="M320"/>
    </row>
    <row r="321" spans="1:13" ht="24" hidden="1" customHeight="1">
      <c r="A321" s="366">
        <v>3</v>
      </c>
      <c r="B321" s="402">
        <v>3</v>
      </c>
      <c r="C321" s="375">
        <v>1</v>
      </c>
      <c r="D321" s="376">
        <v>2</v>
      </c>
      <c r="E321" s="376">
        <v>1</v>
      </c>
      <c r="F321" s="377">
        <v>2</v>
      </c>
      <c r="G321" s="378" t="s">
        <v>93</v>
      </c>
      <c r="H321" s="333">
        <v>285</v>
      </c>
      <c r="I321" s="361">
        <v>0</v>
      </c>
      <c r="J321" s="361">
        <v>0</v>
      </c>
      <c r="K321" s="361">
        <v>0</v>
      </c>
      <c r="L321" s="361">
        <v>0</v>
      </c>
      <c r="M321"/>
    </row>
    <row r="322" spans="1:13" ht="27.75" hidden="1" customHeight="1">
      <c r="A322" s="353">
        <v>3</v>
      </c>
      <c r="B322" s="355">
        <v>3</v>
      </c>
      <c r="C322" s="353">
        <v>1</v>
      </c>
      <c r="D322" s="354">
        <v>3</v>
      </c>
      <c r="E322" s="354"/>
      <c r="F322" s="356"/>
      <c r="G322" s="355" t="s">
        <v>92</v>
      </c>
      <c r="H322" s="333">
        <v>286</v>
      </c>
      <c r="I322" s="342">
        <f>I323</f>
        <v>0</v>
      </c>
      <c r="J322" s="418">
        <f>J323</f>
        <v>0</v>
      </c>
      <c r="K322" s="343">
        <f>K323</f>
        <v>0</v>
      </c>
      <c r="L322" s="343">
        <f>L323</f>
        <v>0</v>
      </c>
      <c r="M322"/>
    </row>
    <row r="323" spans="1:13" ht="24" hidden="1" customHeight="1">
      <c r="A323" s="353">
        <v>3</v>
      </c>
      <c r="B323" s="378">
        <v>3</v>
      </c>
      <c r="C323" s="375">
        <v>1</v>
      </c>
      <c r="D323" s="376">
        <v>3</v>
      </c>
      <c r="E323" s="376">
        <v>1</v>
      </c>
      <c r="F323" s="377"/>
      <c r="G323" s="355" t="s">
        <v>92</v>
      </c>
      <c r="H323" s="333">
        <v>287</v>
      </c>
      <c r="I323" s="343">
        <f>I324+I325</f>
        <v>0</v>
      </c>
      <c r="J323" s="343">
        <f>J324+J325</f>
        <v>0</v>
      </c>
      <c r="K323" s="343">
        <f>K324+K325</f>
        <v>0</v>
      </c>
      <c r="L323" s="343">
        <f>L324+L325</f>
        <v>0</v>
      </c>
      <c r="M323"/>
    </row>
    <row r="324" spans="1:13" ht="27" hidden="1" customHeight="1">
      <c r="A324" s="353">
        <v>3</v>
      </c>
      <c r="B324" s="355">
        <v>3</v>
      </c>
      <c r="C324" s="353">
        <v>1</v>
      </c>
      <c r="D324" s="354">
        <v>3</v>
      </c>
      <c r="E324" s="354">
        <v>1</v>
      </c>
      <c r="F324" s="356">
        <v>1</v>
      </c>
      <c r="G324" s="355" t="s">
        <v>91</v>
      </c>
      <c r="H324" s="333">
        <v>288</v>
      </c>
      <c r="I324" s="407">
        <v>0</v>
      </c>
      <c r="J324" s="407">
        <v>0</v>
      </c>
      <c r="K324" s="407">
        <v>0</v>
      </c>
      <c r="L324" s="406">
        <v>0</v>
      </c>
      <c r="M324"/>
    </row>
    <row r="325" spans="1:13" ht="26.25" hidden="1" customHeight="1">
      <c r="A325" s="353">
        <v>3</v>
      </c>
      <c r="B325" s="355">
        <v>3</v>
      </c>
      <c r="C325" s="353">
        <v>1</v>
      </c>
      <c r="D325" s="354">
        <v>3</v>
      </c>
      <c r="E325" s="354">
        <v>1</v>
      </c>
      <c r="F325" s="356">
        <v>2</v>
      </c>
      <c r="G325" s="355" t="s">
        <v>90</v>
      </c>
      <c r="H325" s="333">
        <v>289</v>
      </c>
      <c r="I325" s="361">
        <v>0</v>
      </c>
      <c r="J325" s="361">
        <v>0</v>
      </c>
      <c r="K325" s="361">
        <v>0</v>
      </c>
      <c r="L325" s="361">
        <v>0</v>
      </c>
      <c r="M325"/>
    </row>
    <row r="326" spans="1:13" ht="12.75" hidden="1" customHeight="1">
      <c r="A326" s="353">
        <v>3</v>
      </c>
      <c r="B326" s="355">
        <v>3</v>
      </c>
      <c r="C326" s="353">
        <v>1</v>
      </c>
      <c r="D326" s="354">
        <v>4</v>
      </c>
      <c r="E326" s="354"/>
      <c r="F326" s="356"/>
      <c r="G326" s="355" t="s">
        <v>89</v>
      </c>
      <c r="H326" s="333">
        <v>290</v>
      </c>
      <c r="I326" s="342">
        <f>I327</f>
        <v>0</v>
      </c>
      <c r="J326" s="418">
        <f>J327</f>
        <v>0</v>
      </c>
      <c r="K326" s="343">
        <f>K327</f>
        <v>0</v>
      </c>
      <c r="L326" s="343">
        <f>L327</f>
        <v>0</v>
      </c>
    </row>
    <row r="327" spans="1:13" ht="31.5" hidden="1" customHeight="1">
      <c r="A327" s="357">
        <v>3</v>
      </c>
      <c r="B327" s="353">
        <v>3</v>
      </c>
      <c r="C327" s="354">
        <v>1</v>
      </c>
      <c r="D327" s="354">
        <v>4</v>
      </c>
      <c r="E327" s="354">
        <v>1</v>
      </c>
      <c r="F327" s="356"/>
      <c r="G327" s="355" t="s">
        <v>89</v>
      </c>
      <c r="H327" s="333">
        <v>291</v>
      </c>
      <c r="I327" s="342">
        <f>SUM(I328:I329)</f>
        <v>0</v>
      </c>
      <c r="J327" s="342">
        <f>SUM(J328:J329)</f>
        <v>0</v>
      </c>
      <c r="K327" s="342">
        <f>SUM(K328:K329)</f>
        <v>0</v>
      </c>
      <c r="L327" s="342">
        <f>SUM(L328:L329)</f>
        <v>0</v>
      </c>
      <c r="M327"/>
    </row>
    <row r="328" spans="1:13" ht="12.75" hidden="1" customHeight="1">
      <c r="A328" s="357">
        <v>3</v>
      </c>
      <c r="B328" s="353">
        <v>3</v>
      </c>
      <c r="C328" s="354">
        <v>1</v>
      </c>
      <c r="D328" s="354">
        <v>4</v>
      </c>
      <c r="E328" s="354">
        <v>1</v>
      </c>
      <c r="F328" s="356">
        <v>1</v>
      </c>
      <c r="G328" s="355" t="s">
        <v>88</v>
      </c>
      <c r="H328" s="333">
        <v>292</v>
      </c>
      <c r="I328" s="360">
        <v>0</v>
      </c>
      <c r="J328" s="361">
        <v>0</v>
      </c>
      <c r="K328" s="361">
        <v>0</v>
      </c>
      <c r="L328" s="360">
        <v>0</v>
      </c>
    </row>
    <row r="329" spans="1:13" ht="30.75" hidden="1" customHeight="1">
      <c r="A329" s="353">
        <v>3</v>
      </c>
      <c r="B329" s="354">
        <v>3</v>
      </c>
      <c r="C329" s="354">
        <v>1</v>
      </c>
      <c r="D329" s="354">
        <v>4</v>
      </c>
      <c r="E329" s="354">
        <v>1</v>
      </c>
      <c r="F329" s="356">
        <v>2</v>
      </c>
      <c r="G329" s="355" t="s">
        <v>106</v>
      </c>
      <c r="H329" s="333">
        <v>293</v>
      </c>
      <c r="I329" s="361">
        <v>0</v>
      </c>
      <c r="J329" s="407">
        <v>0</v>
      </c>
      <c r="K329" s="407">
        <v>0</v>
      </c>
      <c r="L329" s="406">
        <v>0</v>
      </c>
      <c r="M329"/>
    </row>
    <row r="330" spans="1:13" ht="26.25" hidden="1" customHeight="1">
      <c r="A330" s="353">
        <v>3</v>
      </c>
      <c r="B330" s="354">
        <v>3</v>
      </c>
      <c r="C330" s="354">
        <v>1</v>
      </c>
      <c r="D330" s="354">
        <v>5</v>
      </c>
      <c r="E330" s="354"/>
      <c r="F330" s="356"/>
      <c r="G330" s="355" t="s">
        <v>86</v>
      </c>
      <c r="H330" s="333">
        <v>294</v>
      </c>
      <c r="I330" s="365">
        <f t="shared" ref="I330:L331" si="28">I331</f>
        <v>0</v>
      </c>
      <c r="J330" s="418">
        <f t="shared" si="28"/>
        <v>0</v>
      </c>
      <c r="K330" s="343">
        <f t="shared" si="28"/>
        <v>0</v>
      </c>
      <c r="L330" s="343">
        <f t="shared" si="28"/>
        <v>0</v>
      </c>
      <c r="M330"/>
    </row>
    <row r="331" spans="1:13" ht="30" hidden="1" customHeight="1">
      <c r="A331" s="348">
        <v>3</v>
      </c>
      <c r="B331" s="376">
        <v>3</v>
      </c>
      <c r="C331" s="376">
        <v>1</v>
      </c>
      <c r="D331" s="376">
        <v>5</v>
      </c>
      <c r="E331" s="376">
        <v>1</v>
      </c>
      <c r="F331" s="377"/>
      <c r="G331" s="355" t="s">
        <v>86</v>
      </c>
      <c r="H331" s="333">
        <v>295</v>
      </c>
      <c r="I331" s="343">
        <f t="shared" si="28"/>
        <v>0</v>
      </c>
      <c r="J331" s="419">
        <f t="shared" si="28"/>
        <v>0</v>
      </c>
      <c r="K331" s="365">
        <f t="shared" si="28"/>
        <v>0</v>
      </c>
      <c r="L331" s="365">
        <f t="shared" si="28"/>
        <v>0</v>
      </c>
      <c r="M331"/>
    </row>
    <row r="332" spans="1:13" ht="30" hidden="1" customHeight="1">
      <c r="A332" s="353">
        <v>3</v>
      </c>
      <c r="B332" s="354">
        <v>3</v>
      </c>
      <c r="C332" s="354">
        <v>1</v>
      </c>
      <c r="D332" s="354">
        <v>5</v>
      </c>
      <c r="E332" s="354">
        <v>1</v>
      </c>
      <c r="F332" s="356">
        <v>1</v>
      </c>
      <c r="G332" s="355" t="s">
        <v>105</v>
      </c>
      <c r="H332" s="333">
        <v>296</v>
      </c>
      <c r="I332" s="361">
        <v>0</v>
      </c>
      <c r="J332" s="407">
        <v>0</v>
      </c>
      <c r="K332" s="407">
        <v>0</v>
      </c>
      <c r="L332" s="406">
        <v>0</v>
      </c>
      <c r="M332"/>
    </row>
    <row r="333" spans="1:13" ht="30" hidden="1" customHeight="1">
      <c r="A333" s="353">
        <v>3</v>
      </c>
      <c r="B333" s="354">
        <v>3</v>
      </c>
      <c r="C333" s="354">
        <v>1</v>
      </c>
      <c r="D333" s="354">
        <v>6</v>
      </c>
      <c r="E333" s="354"/>
      <c r="F333" s="356"/>
      <c r="G333" s="355" t="s">
        <v>85</v>
      </c>
      <c r="H333" s="333">
        <v>297</v>
      </c>
      <c r="I333" s="343">
        <f t="shared" ref="I333:L334" si="29">I334</f>
        <v>0</v>
      </c>
      <c r="J333" s="418">
        <f t="shared" si="29"/>
        <v>0</v>
      </c>
      <c r="K333" s="343">
        <f t="shared" si="29"/>
        <v>0</v>
      </c>
      <c r="L333" s="343">
        <f t="shared" si="29"/>
        <v>0</v>
      </c>
      <c r="M333"/>
    </row>
    <row r="334" spans="1:13" ht="30" hidden="1" customHeight="1">
      <c r="A334" s="353">
        <v>3</v>
      </c>
      <c r="B334" s="354">
        <v>3</v>
      </c>
      <c r="C334" s="354">
        <v>1</v>
      </c>
      <c r="D334" s="354">
        <v>6</v>
      </c>
      <c r="E334" s="354">
        <v>1</v>
      </c>
      <c r="F334" s="356"/>
      <c r="G334" s="355" t="s">
        <v>85</v>
      </c>
      <c r="H334" s="333">
        <v>298</v>
      </c>
      <c r="I334" s="342">
        <f t="shared" si="29"/>
        <v>0</v>
      </c>
      <c r="J334" s="418">
        <f t="shared" si="29"/>
        <v>0</v>
      </c>
      <c r="K334" s="343">
        <f t="shared" si="29"/>
        <v>0</v>
      </c>
      <c r="L334" s="343">
        <f t="shared" si="29"/>
        <v>0</v>
      </c>
      <c r="M334"/>
    </row>
    <row r="335" spans="1:13" ht="25.5" hidden="1" customHeight="1">
      <c r="A335" s="353">
        <v>3</v>
      </c>
      <c r="B335" s="354">
        <v>3</v>
      </c>
      <c r="C335" s="354">
        <v>1</v>
      </c>
      <c r="D335" s="354">
        <v>6</v>
      </c>
      <c r="E335" s="354">
        <v>1</v>
      </c>
      <c r="F335" s="356">
        <v>1</v>
      </c>
      <c r="G335" s="355" t="s">
        <v>85</v>
      </c>
      <c r="H335" s="333">
        <v>299</v>
      </c>
      <c r="I335" s="407">
        <v>0</v>
      </c>
      <c r="J335" s="407">
        <v>0</v>
      </c>
      <c r="K335" s="407">
        <v>0</v>
      </c>
      <c r="L335" s="406">
        <v>0</v>
      </c>
      <c r="M335"/>
    </row>
    <row r="336" spans="1:13" ht="22.5" hidden="1" customHeight="1">
      <c r="A336" s="353">
        <v>3</v>
      </c>
      <c r="B336" s="354">
        <v>3</v>
      </c>
      <c r="C336" s="354">
        <v>1</v>
      </c>
      <c r="D336" s="354">
        <v>7</v>
      </c>
      <c r="E336" s="354"/>
      <c r="F336" s="356"/>
      <c r="G336" s="355" t="s">
        <v>84</v>
      </c>
      <c r="H336" s="333">
        <v>300</v>
      </c>
      <c r="I336" s="342">
        <f>I337</f>
        <v>0</v>
      </c>
      <c r="J336" s="418">
        <f>J337</f>
        <v>0</v>
      </c>
      <c r="K336" s="343">
        <f>K337</f>
        <v>0</v>
      </c>
      <c r="L336" s="343">
        <f>L337</f>
        <v>0</v>
      </c>
      <c r="M336"/>
    </row>
    <row r="337" spans="1:16" ht="25.5" hidden="1" customHeight="1">
      <c r="A337" s="353">
        <v>3</v>
      </c>
      <c r="B337" s="354">
        <v>3</v>
      </c>
      <c r="C337" s="354">
        <v>1</v>
      </c>
      <c r="D337" s="354">
        <v>7</v>
      </c>
      <c r="E337" s="354">
        <v>1</v>
      </c>
      <c r="F337" s="356"/>
      <c r="G337" s="355" t="s">
        <v>84</v>
      </c>
      <c r="H337" s="333">
        <v>301</v>
      </c>
      <c r="I337" s="342">
        <f>I338+I339</f>
        <v>0</v>
      </c>
      <c r="J337" s="342">
        <f>J338+J339</f>
        <v>0</v>
      </c>
      <c r="K337" s="342">
        <f>K338+K339</f>
        <v>0</v>
      </c>
      <c r="L337" s="342">
        <f>L338+L339</f>
        <v>0</v>
      </c>
      <c r="M337"/>
    </row>
    <row r="338" spans="1:16" ht="27" hidden="1" customHeight="1">
      <c r="A338" s="353">
        <v>3</v>
      </c>
      <c r="B338" s="354">
        <v>3</v>
      </c>
      <c r="C338" s="354">
        <v>1</v>
      </c>
      <c r="D338" s="354">
        <v>7</v>
      </c>
      <c r="E338" s="354">
        <v>1</v>
      </c>
      <c r="F338" s="356">
        <v>1</v>
      </c>
      <c r="G338" s="355" t="s">
        <v>83</v>
      </c>
      <c r="H338" s="333">
        <v>302</v>
      </c>
      <c r="I338" s="407">
        <v>0</v>
      </c>
      <c r="J338" s="407">
        <v>0</v>
      </c>
      <c r="K338" s="407">
        <v>0</v>
      </c>
      <c r="L338" s="406">
        <v>0</v>
      </c>
      <c r="M338"/>
    </row>
    <row r="339" spans="1:16" ht="27.75" hidden="1" customHeight="1">
      <c r="A339" s="353">
        <v>3</v>
      </c>
      <c r="B339" s="354">
        <v>3</v>
      </c>
      <c r="C339" s="354">
        <v>1</v>
      </c>
      <c r="D339" s="354">
        <v>7</v>
      </c>
      <c r="E339" s="354">
        <v>1</v>
      </c>
      <c r="F339" s="356">
        <v>2</v>
      </c>
      <c r="G339" s="355" t="s">
        <v>82</v>
      </c>
      <c r="H339" s="333">
        <v>303</v>
      </c>
      <c r="I339" s="361">
        <v>0</v>
      </c>
      <c r="J339" s="361">
        <v>0</v>
      </c>
      <c r="K339" s="361">
        <v>0</v>
      </c>
      <c r="L339" s="361">
        <v>0</v>
      </c>
      <c r="M339"/>
    </row>
    <row r="340" spans="1:16" ht="38.25" hidden="1" customHeight="1">
      <c r="A340" s="353">
        <v>3</v>
      </c>
      <c r="B340" s="354">
        <v>3</v>
      </c>
      <c r="C340" s="354">
        <v>2</v>
      </c>
      <c r="D340" s="354"/>
      <c r="E340" s="354"/>
      <c r="F340" s="356"/>
      <c r="G340" s="355" t="s">
        <v>104</v>
      </c>
      <c r="H340" s="333">
        <v>304</v>
      </c>
      <c r="I340" s="342">
        <f>SUM(I341+I350+I354+I358+I362+I365+I368)</f>
        <v>0</v>
      </c>
      <c r="J340" s="418">
        <f>SUM(J341+J350+J354+J358+J362+J365+J368)</f>
        <v>0</v>
      </c>
      <c r="K340" s="343">
        <f>SUM(K341+K350+K354+K358+K362+K365+K368)</f>
        <v>0</v>
      </c>
      <c r="L340" s="343">
        <f>SUM(L341+L350+L354+L358+L362+L365+L368)</f>
        <v>0</v>
      </c>
      <c r="M340"/>
    </row>
    <row r="341" spans="1:16" ht="30" hidden="1" customHeight="1">
      <c r="A341" s="353">
        <v>3</v>
      </c>
      <c r="B341" s="354">
        <v>3</v>
      </c>
      <c r="C341" s="354">
        <v>2</v>
      </c>
      <c r="D341" s="354">
        <v>1</v>
      </c>
      <c r="E341" s="354"/>
      <c r="F341" s="356"/>
      <c r="G341" s="355" t="s">
        <v>103</v>
      </c>
      <c r="H341" s="333">
        <v>305</v>
      </c>
      <c r="I341" s="342">
        <f>I342</f>
        <v>0</v>
      </c>
      <c r="J341" s="418">
        <f>J342</f>
        <v>0</v>
      </c>
      <c r="K341" s="343">
        <f>K342</f>
        <v>0</v>
      </c>
      <c r="L341" s="343">
        <f>L342</f>
        <v>0</v>
      </c>
      <c r="M341"/>
    </row>
    <row r="342" spans="1:16" ht="12.75" hidden="1" customHeight="1">
      <c r="A342" s="357">
        <v>3</v>
      </c>
      <c r="B342" s="353">
        <v>3</v>
      </c>
      <c r="C342" s="354">
        <v>2</v>
      </c>
      <c r="D342" s="355">
        <v>1</v>
      </c>
      <c r="E342" s="353">
        <v>1</v>
      </c>
      <c r="F342" s="356"/>
      <c r="G342" s="355" t="s">
        <v>103</v>
      </c>
      <c r="H342" s="333">
        <v>306</v>
      </c>
      <c r="I342" s="342">
        <f t="shared" ref="I342:P342" si="30">SUM(I343:I343)</f>
        <v>0</v>
      </c>
      <c r="J342" s="342">
        <f t="shared" si="30"/>
        <v>0</v>
      </c>
      <c r="K342" s="342">
        <f t="shared" si="30"/>
        <v>0</v>
      </c>
      <c r="L342" s="342">
        <f t="shared" si="30"/>
        <v>0</v>
      </c>
      <c r="M342" s="420">
        <f t="shared" si="30"/>
        <v>0</v>
      </c>
      <c r="N342" s="420">
        <f t="shared" si="30"/>
        <v>0</v>
      </c>
      <c r="O342" s="420">
        <f t="shared" si="30"/>
        <v>0</v>
      </c>
      <c r="P342" s="420">
        <f t="shared" si="30"/>
        <v>0</v>
      </c>
    </row>
    <row r="343" spans="1:16" ht="27.75" hidden="1" customHeight="1">
      <c r="A343" s="357">
        <v>3</v>
      </c>
      <c r="B343" s="353">
        <v>3</v>
      </c>
      <c r="C343" s="354">
        <v>2</v>
      </c>
      <c r="D343" s="355">
        <v>1</v>
      </c>
      <c r="E343" s="353">
        <v>1</v>
      </c>
      <c r="F343" s="356">
        <v>1</v>
      </c>
      <c r="G343" s="355" t="s">
        <v>102</v>
      </c>
      <c r="H343" s="333">
        <v>307</v>
      </c>
      <c r="I343" s="407">
        <v>0</v>
      </c>
      <c r="J343" s="407">
        <v>0</v>
      </c>
      <c r="K343" s="407">
        <v>0</v>
      </c>
      <c r="L343" s="406">
        <v>0</v>
      </c>
      <c r="M343"/>
    </row>
    <row r="344" spans="1:16" ht="12.75" hidden="1" customHeight="1">
      <c r="A344" s="357">
        <v>3</v>
      </c>
      <c r="B344" s="353">
        <v>3</v>
      </c>
      <c r="C344" s="354">
        <v>2</v>
      </c>
      <c r="D344" s="355">
        <v>1</v>
      </c>
      <c r="E344" s="353">
        <v>2</v>
      </c>
      <c r="F344" s="356"/>
      <c r="G344" s="378" t="s">
        <v>101</v>
      </c>
      <c r="H344" s="333">
        <v>308</v>
      </c>
      <c r="I344" s="342">
        <f>SUM(I345:I346)</f>
        <v>0</v>
      </c>
      <c r="J344" s="342">
        <f>SUM(J345:J346)</f>
        <v>0</v>
      </c>
      <c r="K344" s="342">
        <f>SUM(K345:K346)</f>
        <v>0</v>
      </c>
      <c r="L344" s="342">
        <f>SUM(L345:L346)</f>
        <v>0</v>
      </c>
    </row>
    <row r="345" spans="1:16" ht="12.75" hidden="1" customHeight="1">
      <c r="A345" s="357">
        <v>3</v>
      </c>
      <c r="B345" s="353">
        <v>3</v>
      </c>
      <c r="C345" s="354">
        <v>2</v>
      </c>
      <c r="D345" s="355">
        <v>1</v>
      </c>
      <c r="E345" s="353">
        <v>2</v>
      </c>
      <c r="F345" s="356">
        <v>1</v>
      </c>
      <c r="G345" s="378" t="s">
        <v>100</v>
      </c>
      <c r="H345" s="333">
        <v>309</v>
      </c>
      <c r="I345" s="407">
        <v>0</v>
      </c>
      <c r="J345" s="407">
        <v>0</v>
      </c>
      <c r="K345" s="407">
        <v>0</v>
      </c>
      <c r="L345" s="406">
        <v>0</v>
      </c>
    </row>
    <row r="346" spans="1:16" ht="12.75" hidden="1" customHeight="1">
      <c r="A346" s="357">
        <v>3</v>
      </c>
      <c r="B346" s="353">
        <v>3</v>
      </c>
      <c r="C346" s="354">
        <v>2</v>
      </c>
      <c r="D346" s="355">
        <v>1</v>
      </c>
      <c r="E346" s="353">
        <v>2</v>
      </c>
      <c r="F346" s="356">
        <v>2</v>
      </c>
      <c r="G346" s="378" t="s">
        <v>99</v>
      </c>
      <c r="H346" s="333">
        <v>310</v>
      </c>
      <c r="I346" s="361">
        <v>0</v>
      </c>
      <c r="J346" s="361">
        <v>0</v>
      </c>
      <c r="K346" s="361">
        <v>0</v>
      </c>
      <c r="L346" s="361">
        <v>0</v>
      </c>
    </row>
    <row r="347" spans="1:16" ht="12.75" hidden="1" customHeight="1">
      <c r="A347" s="357">
        <v>3</v>
      </c>
      <c r="B347" s="353">
        <v>3</v>
      </c>
      <c r="C347" s="354">
        <v>2</v>
      </c>
      <c r="D347" s="355">
        <v>1</v>
      </c>
      <c r="E347" s="353">
        <v>3</v>
      </c>
      <c r="F347" s="356"/>
      <c r="G347" s="378" t="s">
        <v>98</v>
      </c>
      <c r="H347" s="333">
        <v>311</v>
      </c>
      <c r="I347" s="342">
        <f>SUM(I348:I349)</f>
        <v>0</v>
      </c>
      <c r="J347" s="342">
        <f>SUM(J348:J349)</f>
        <v>0</v>
      </c>
      <c r="K347" s="342">
        <f>SUM(K348:K349)</f>
        <v>0</v>
      </c>
      <c r="L347" s="342">
        <f>SUM(L348:L349)</f>
        <v>0</v>
      </c>
    </row>
    <row r="348" spans="1:16" ht="12.75" hidden="1" customHeight="1">
      <c r="A348" s="357">
        <v>3</v>
      </c>
      <c r="B348" s="353">
        <v>3</v>
      </c>
      <c r="C348" s="354">
        <v>2</v>
      </c>
      <c r="D348" s="355">
        <v>1</v>
      </c>
      <c r="E348" s="353">
        <v>3</v>
      </c>
      <c r="F348" s="356">
        <v>1</v>
      </c>
      <c r="G348" s="378" t="s">
        <v>97</v>
      </c>
      <c r="H348" s="333">
        <v>312</v>
      </c>
      <c r="I348" s="361">
        <v>0</v>
      </c>
      <c r="J348" s="361">
        <v>0</v>
      </c>
      <c r="K348" s="361">
        <v>0</v>
      </c>
      <c r="L348" s="361">
        <v>0</v>
      </c>
    </row>
    <row r="349" spans="1:16" ht="12.75" hidden="1" customHeight="1">
      <c r="A349" s="357">
        <v>3</v>
      </c>
      <c r="B349" s="353">
        <v>3</v>
      </c>
      <c r="C349" s="354">
        <v>2</v>
      </c>
      <c r="D349" s="355">
        <v>1</v>
      </c>
      <c r="E349" s="353">
        <v>3</v>
      </c>
      <c r="F349" s="356">
        <v>2</v>
      </c>
      <c r="G349" s="378" t="s">
        <v>96</v>
      </c>
      <c r="H349" s="333">
        <v>313</v>
      </c>
      <c r="I349" s="379">
        <v>0</v>
      </c>
      <c r="J349" s="421">
        <v>0</v>
      </c>
      <c r="K349" s="379">
        <v>0</v>
      </c>
      <c r="L349" s="379">
        <v>0</v>
      </c>
    </row>
    <row r="350" spans="1:16" ht="12.75" hidden="1" customHeight="1">
      <c r="A350" s="366">
        <v>3</v>
      </c>
      <c r="B350" s="366">
        <v>3</v>
      </c>
      <c r="C350" s="375">
        <v>2</v>
      </c>
      <c r="D350" s="378">
        <v>2</v>
      </c>
      <c r="E350" s="375"/>
      <c r="F350" s="377"/>
      <c r="G350" s="378" t="s">
        <v>95</v>
      </c>
      <c r="H350" s="333">
        <v>314</v>
      </c>
      <c r="I350" s="371">
        <f>I351</f>
        <v>0</v>
      </c>
      <c r="J350" s="422">
        <f>J351</f>
        <v>0</v>
      </c>
      <c r="K350" s="372">
        <f>K351</f>
        <v>0</v>
      </c>
      <c r="L350" s="372">
        <f>L351</f>
        <v>0</v>
      </c>
    </row>
    <row r="351" spans="1:16" ht="12.75" hidden="1" customHeight="1">
      <c r="A351" s="357">
        <v>3</v>
      </c>
      <c r="B351" s="357">
        <v>3</v>
      </c>
      <c r="C351" s="353">
        <v>2</v>
      </c>
      <c r="D351" s="355">
        <v>2</v>
      </c>
      <c r="E351" s="353">
        <v>1</v>
      </c>
      <c r="F351" s="356"/>
      <c r="G351" s="378" t="s">
        <v>95</v>
      </c>
      <c r="H351" s="333">
        <v>315</v>
      </c>
      <c r="I351" s="342">
        <f>SUM(I352:I353)</f>
        <v>0</v>
      </c>
      <c r="J351" s="384">
        <f>SUM(J352:J353)</f>
        <v>0</v>
      </c>
      <c r="K351" s="343">
        <f>SUM(K352:K353)</f>
        <v>0</v>
      </c>
      <c r="L351" s="343">
        <f>SUM(L352:L353)</f>
        <v>0</v>
      </c>
    </row>
    <row r="352" spans="1:16" ht="12.75" hidden="1" customHeight="1">
      <c r="A352" s="357">
        <v>3</v>
      </c>
      <c r="B352" s="357">
        <v>3</v>
      </c>
      <c r="C352" s="353">
        <v>2</v>
      </c>
      <c r="D352" s="355">
        <v>2</v>
      </c>
      <c r="E352" s="357">
        <v>1</v>
      </c>
      <c r="F352" s="389">
        <v>1</v>
      </c>
      <c r="G352" s="355" t="s">
        <v>94</v>
      </c>
      <c r="H352" s="333">
        <v>316</v>
      </c>
      <c r="I352" s="361">
        <v>0</v>
      </c>
      <c r="J352" s="361">
        <v>0</v>
      </c>
      <c r="K352" s="361">
        <v>0</v>
      </c>
      <c r="L352" s="361">
        <v>0</v>
      </c>
    </row>
    <row r="353" spans="1:13" ht="12.75" hidden="1" customHeight="1">
      <c r="A353" s="366">
        <v>3</v>
      </c>
      <c r="B353" s="366">
        <v>3</v>
      </c>
      <c r="C353" s="367">
        <v>2</v>
      </c>
      <c r="D353" s="368">
        <v>2</v>
      </c>
      <c r="E353" s="369">
        <v>1</v>
      </c>
      <c r="F353" s="397">
        <v>2</v>
      </c>
      <c r="G353" s="369" t="s">
        <v>93</v>
      </c>
      <c r="H353" s="333">
        <v>317</v>
      </c>
      <c r="I353" s="361">
        <v>0</v>
      </c>
      <c r="J353" s="361">
        <v>0</v>
      </c>
      <c r="K353" s="361">
        <v>0</v>
      </c>
      <c r="L353" s="361">
        <v>0</v>
      </c>
    </row>
    <row r="354" spans="1:13" ht="23.25" hidden="1" customHeight="1">
      <c r="A354" s="357">
        <v>3</v>
      </c>
      <c r="B354" s="357">
        <v>3</v>
      </c>
      <c r="C354" s="353">
        <v>2</v>
      </c>
      <c r="D354" s="354">
        <v>3</v>
      </c>
      <c r="E354" s="355"/>
      <c r="F354" s="389"/>
      <c r="G354" s="355" t="s">
        <v>92</v>
      </c>
      <c r="H354" s="333">
        <v>318</v>
      </c>
      <c r="I354" s="342">
        <f>I355</f>
        <v>0</v>
      </c>
      <c r="J354" s="384">
        <f>J355</f>
        <v>0</v>
      </c>
      <c r="K354" s="343">
        <f>K355</f>
        <v>0</v>
      </c>
      <c r="L354" s="343">
        <f>L355</f>
        <v>0</v>
      </c>
      <c r="M354"/>
    </row>
    <row r="355" spans="1:13" ht="27.75" hidden="1" customHeight="1">
      <c r="A355" s="357">
        <v>3</v>
      </c>
      <c r="B355" s="357">
        <v>3</v>
      </c>
      <c r="C355" s="353">
        <v>2</v>
      </c>
      <c r="D355" s="354">
        <v>3</v>
      </c>
      <c r="E355" s="355">
        <v>1</v>
      </c>
      <c r="F355" s="389"/>
      <c r="G355" s="355" t="s">
        <v>92</v>
      </c>
      <c r="H355" s="333">
        <v>319</v>
      </c>
      <c r="I355" s="342">
        <f>I356+I357</f>
        <v>0</v>
      </c>
      <c r="J355" s="342">
        <f>J356+J357</f>
        <v>0</v>
      </c>
      <c r="K355" s="342">
        <f>K356+K357</f>
        <v>0</v>
      </c>
      <c r="L355" s="342">
        <f>L356+L357</f>
        <v>0</v>
      </c>
      <c r="M355"/>
    </row>
    <row r="356" spans="1:13" ht="28.5" hidden="1" customHeight="1">
      <c r="A356" s="357">
        <v>3</v>
      </c>
      <c r="B356" s="357">
        <v>3</v>
      </c>
      <c r="C356" s="353">
        <v>2</v>
      </c>
      <c r="D356" s="354">
        <v>3</v>
      </c>
      <c r="E356" s="355">
        <v>1</v>
      </c>
      <c r="F356" s="389">
        <v>1</v>
      </c>
      <c r="G356" s="355" t="s">
        <v>91</v>
      </c>
      <c r="H356" s="333">
        <v>320</v>
      </c>
      <c r="I356" s="407">
        <v>0</v>
      </c>
      <c r="J356" s="407">
        <v>0</v>
      </c>
      <c r="K356" s="407">
        <v>0</v>
      </c>
      <c r="L356" s="406">
        <v>0</v>
      </c>
      <c r="M356"/>
    </row>
    <row r="357" spans="1:13" ht="27.75" hidden="1" customHeight="1">
      <c r="A357" s="357">
        <v>3</v>
      </c>
      <c r="B357" s="357">
        <v>3</v>
      </c>
      <c r="C357" s="353">
        <v>2</v>
      </c>
      <c r="D357" s="354">
        <v>3</v>
      </c>
      <c r="E357" s="355">
        <v>1</v>
      </c>
      <c r="F357" s="389">
        <v>2</v>
      </c>
      <c r="G357" s="355" t="s">
        <v>90</v>
      </c>
      <c r="H357" s="333">
        <v>321</v>
      </c>
      <c r="I357" s="361">
        <v>0</v>
      </c>
      <c r="J357" s="361">
        <v>0</v>
      </c>
      <c r="K357" s="361">
        <v>0</v>
      </c>
      <c r="L357" s="361">
        <v>0</v>
      </c>
      <c r="M357"/>
    </row>
    <row r="358" spans="1:13" ht="12.75" hidden="1" customHeight="1">
      <c r="A358" s="357">
        <v>3</v>
      </c>
      <c r="B358" s="357">
        <v>3</v>
      </c>
      <c r="C358" s="353">
        <v>2</v>
      </c>
      <c r="D358" s="354">
        <v>4</v>
      </c>
      <c r="E358" s="354"/>
      <c r="F358" s="356"/>
      <c r="G358" s="355" t="s">
        <v>89</v>
      </c>
      <c r="H358" s="333">
        <v>322</v>
      </c>
      <c r="I358" s="342">
        <f>I359</f>
        <v>0</v>
      </c>
      <c r="J358" s="384">
        <f>J359</f>
        <v>0</v>
      </c>
      <c r="K358" s="343">
        <f>K359</f>
        <v>0</v>
      </c>
      <c r="L358" s="343">
        <f>L359</f>
        <v>0</v>
      </c>
    </row>
    <row r="359" spans="1:13" ht="12.75" hidden="1" customHeight="1">
      <c r="A359" s="374">
        <v>3</v>
      </c>
      <c r="B359" s="374">
        <v>3</v>
      </c>
      <c r="C359" s="348">
        <v>2</v>
      </c>
      <c r="D359" s="346">
        <v>4</v>
      </c>
      <c r="E359" s="346">
        <v>1</v>
      </c>
      <c r="F359" s="349"/>
      <c r="G359" s="355" t="s">
        <v>89</v>
      </c>
      <c r="H359" s="333">
        <v>323</v>
      </c>
      <c r="I359" s="364">
        <f>SUM(I360:I361)</f>
        <v>0</v>
      </c>
      <c r="J359" s="386">
        <f>SUM(J360:J361)</f>
        <v>0</v>
      </c>
      <c r="K359" s="365">
        <f>SUM(K360:K361)</f>
        <v>0</v>
      </c>
      <c r="L359" s="365">
        <f>SUM(L360:L361)</f>
        <v>0</v>
      </c>
    </row>
    <row r="360" spans="1:13" ht="30.75" hidden="1" customHeight="1">
      <c r="A360" s="357">
        <v>3</v>
      </c>
      <c r="B360" s="357">
        <v>3</v>
      </c>
      <c r="C360" s="353">
        <v>2</v>
      </c>
      <c r="D360" s="354">
        <v>4</v>
      </c>
      <c r="E360" s="354">
        <v>1</v>
      </c>
      <c r="F360" s="356">
        <v>1</v>
      </c>
      <c r="G360" s="355" t="s">
        <v>88</v>
      </c>
      <c r="H360" s="333">
        <v>324</v>
      </c>
      <c r="I360" s="361">
        <v>0</v>
      </c>
      <c r="J360" s="361">
        <v>0</v>
      </c>
      <c r="K360" s="361">
        <v>0</v>
      </c>
      <c r="L360" s="361">
        <v>0</v>
      </c>
      <c r="M360"/>
    </row>
    <row r="361" spans="1:13" ht="12.75" hidden="1" customHeight="1">
      <c r="A361" s="357">
        <v>3</v>
      </c>
      <c r="B361" s="357">
        <v>3</v>
      </c>
      <c r="C361" s="353">
        <v>2</v>
      </c>
      <c r="D361" s="354">
        <v>4</v>
      </c>
      <c r="E361" s="354">
        <v>1</v>
      </c>
      <c r="F361" s="356">
        <v>2</v>
      </c>
      <c r="G361" s="355" t="s">
        <v>87</v>
      </c>
      <c r="H361" s="333">
        <v>325</v>
      </c>
      <c r="I361" s="361">
        <v>0</v>
      </c>
      <c r="J361" s="361">
        <v>0</v>
      </c>
      <c r="K361" s="361">
        <v>0</v>
      </c>
      <c r="L361" s="361">
        <v>0</v>
      </c>
    </row>
    <row r="362" spans="1:13" ht="12.75" hidden="1" customHeight="1">
      <c r="A362" s="357">
        <v>3</v>
      </c>
      <c r="B362" s="357">
        <v>3</v>
      </c>
      <c r="C362" s="353">
        <v>2</v>
      </c>
      <c r="D362" s="354">
        <v>5</v>
      </c>
      <c r="E362" s="354"/>
      <c r="F362" s="356"/>
      <c r="G362" s="355" t="s">
        <v>86</v>
      </c>
      <c r="H362" s="333">
        <v>326</v>
      </c>
      <c r="I362" s="342">
        <f t="shared" ref="I362:L363" si="31">I363</f>
        <v>0</v>
      </c>
      <c r="J362" s="384">
        <f t="shared" si="31"/>
        <v>0</v>
      </c>
      <c r="K362" s="343">
        <f t="shared" si="31"/>
        <v>0</v>
      </c>
      <c r="L362" s="343">
        <f t="shared" si="31"/>
        <v>0</v>
      </c>
    </row>
    <row r="363" spans="1:13" ht="12.75" hidden="1" customHeight="1">
      <c r="A363" s="374">
        <v>3</v>
      </c>
      <c r="B363" s="374">
        <v>3</v>
      </c>
      <c r="C363" s="348">
        <v>2</v>
      </c>
      <c r="D363" s="346">
        <v>5</v>
      </c>
      <c r="E363" s="346">
        <v>1</v>
      </c>
      <c r="F363" s="349"/>
      <c r="G363" s="355" t="s">
        <v>86</v>
      </c>
      <c r="H363" s="333">
        <v>327</v>
      </c>
      <c r="I363" s="364">
        <f t="shared" si="31"/>
        <v>0</v>
      </c>
      <c r="J363" s="386">
        <f t="shared" si="31"/>
        <v>0</v>
      </c>
      <c r="K363" s="365">
        <f t="shared" si="31"/>
        <v>0</v>
      </c>
      <c r="L363" s="365">
        <f t="shared" si="31"/>
        <v>0</v>
      </c>
    </row>
    <row r="364" spans="1:13" ht="12.75" hidden="1" customHeight="1">
      <c r="A364" s="357">
        <v>3</v>
      </c>
      <c r="B364" s="357">
        <v>3</v>
      </c>
      <c r="C364" s="353">
        <v>2</v>
      </c>
      <c r="D364" s="354">
        <v>5</v>
      </c>
      <c r="E364" s="354">
        <v>1</v>
      </c>
      <c r="F364" s="356">
        <v>1</v>
      </c>
      <c r="G364" s="355" t="s">
        <v>86</v>
      </c>
      <c r="H364" s="333">
        <v>328</v>
      </c>
      <c r="I364" s="407">
        <v>0</v>
      </c>
      <c r="J364" s="407">
        <v>0</v>
      </c>
      <c r="K364" s="407">
        <v>0</v>
      </c>
      <c r="L364" s="406">
        <v>0</v>
      </c>
    </row>
    <row r="365" spans="1:13" ht="30.75" hidden="1" customHeight="1">
      <c r="A365" s="357">
        <v>3</v>
      </c>
      <c r="B365" s="357">
        <v>3</v>
      </c>
      <c r="C365" s="353">
        <v>2</v>
      </c>
      <c r="D365" s="354">
        <v>6</v>
      </c>
      <c r="E365" s="354"/>
      <c r="F365" s="356"/>
      <c r="G365" s="355" t="s">
        <v>85</v>
      </c>
      <c r="H365" s="333">
        <v>329</v>
      </c>
      <c r="I365" s="342">
        <f t="shared" ref="I365:L366" si="32">I366</f>
        <v>0</v>
      </c>
      <c r="J365" s="384">
        <f t="shared" si="32"/>
        <v>0</v>
      </c>
      <c r="K365" s="343">
        <f t="shared" si="32"/>
        <v>0</v>
      </c>
      <c r="L365" s="343">
        <f t="shared" si="32"/>
        <v>0</v>
      </c>
      <c r="M365"/>
    </row>
    <row r="366" spans="1:13" ht="25.5" hidden="1" customHeight="1">
      <c r="A366" s="357">
        <v>3</v>
      </c>
      <c r="B366" s="357">
        <v>3</v>
      </c>
      <c r="C366" s="353">
        <v>2</v>
      </c>
      <c r="D366" s="354">
        <v>6</v>
      </c>
      <c r="E366" s="354">
        <v>1</v>
      </c>
      <c r="F366" s="356"/>
      <c r="G366" s="355" t="s">
        <v>85</v>
      </c>
      <c r="H366" s="333">
        <v>330</v>
      </c>
      <c r="I366" s="342">
        <f t="shared" si="32"/>
        <v>0</v>
      </c>
      <c r="J366" s="384">
        <f t="shared" si="32"/>
        <v>0</v>
      </c>
      <c r="K366" s="343">
        <f t="shared" si="32"/>
        <v>0</v>
      </c>
      <c r="L366" s="343">
        <f t="shared" si="32"/>
        <v>0</v>
      </c>
      <c r="M366"/>
    </row>
    <row r="367" spans="1:13" ht="24" hidden="1" customHeight="1">
      <c r="A367" s="366">
        <v>3</v>
      </c>
      <c r="B367" s="366">
        <v>3</v>
      </c>
      <c r="C367" s="367">
        <v>2</v>
      </c>
      <c r="D367" s="368">
        <v>6</v>
      </c>
      <c r="E367" s="368">
        <v>1</v>
      </c>
      <c r="F367" s="370">
        <v>1</v>
      </c>
      <c r="G367" s="369" t="s">
        <v>85</v>
      </c>
      <c r="H367" s="333">
        <v>331</v>
      </c>
      <c r="I367" s="407">
        <v>0</v>
      </c>
      <c r="J367" s="407">
        <v>0</v>
      </c>
      <c r="K367" s="407">
        <v>0</v>
      </c>
      <c r="L367" s="406">
        <v>0</v>
      </c>
      <c r="M367"/>
    </row>
    <row r="368" spans="1:13" ht="28.5" hidden="1" customHeight="1">
      <c r="A368" s="357">
        <v>3</v>
      </c>
      <c r="B368" s="357">
        <v>3</v>
      </c>
      <c r="C368" s="353">
        <v>2</v>
      </c>
      <c r="D368" s="354">
        <v>7</v>
      </c>
      <c r="E368" s="354"/>
      <c r="F368" s="356"/>
      <c r="G368" s="355" t="s">
        <v>84</v>
      </c>
      <c r="H368" s="333">
        <v>332</v>
      </c>
      <c r="I368" s="342">
        <f>I369</f>
        <v>0</v>
      </c>
      <c r="J368" s="384">
        <f>J369</f>
        <v>0</v>
      </c>
      <c r="K368" s="343">
        <f>K369</f>
        <v>0</v>
      </c>
      <c r="L368" s="343">
        <f>L369</f>
        <v>0</v>
      </c>
      <c r="M368"/>
    </row>
    <row r="369" spans="1:13" ht="28.5" hidden="1" customHeight="1">
      <c r="A369" s="366">
        <v>3</v>
      </c>
      <c r="B369" s="366">
        <v>3</v>
      </c>
      <c r="C369" s="367">
        <v>2</v>
      </c>
      <c r="D369" s="368">
        <v>7</v>
      </c>
      <c r="E369" s="368">
        <v>1</v>
      </c>
      <c r="F369" s="370"/>
      <c r="G369" s="355" t="s">
        <v>84</v>
      </c>
      <c r="H369" s="333">
        <v>333</v>
      </c>
      <c r="I369" s="342">
        <f>SUM(I370:I371)</f>
        <v>0</v>
      </c>
      <c r="J369" s="342">
        <f>SUM(J370:J371)</f>
        <v>0</v>
      </c>
      <c r="K369" s="342">
        <f>SUM(K370:K371)</f>
        <v>0</v>
      </c>
      <c r="L369" s="342">
        <f>SUM(L370:L371)</f>
        <v>0</v>
      </c>
      <c r="M369"/>
    </row>
    <row r="370" spans="1:13" ht="27" hidden="1" customHeight="1">
      <c r="A370" s="357">
        <v>3</v>
      </c>
      <c r="B370" s="357">
        <v>3</v>
      </c>
      <c r="C370" s="353">
        <v>2</v>
      </c>
      <c r="D370" s="354">
        <v>7</v>
      </c>
      <c r="E370" s="354">
        <v>1</v>
      </c>
      <c r="F370" s="356">
        <v>1</v>
      </c>
      <c r="G370" s="355" t="s">
        <v>83</v>
      </c>
      <c r="H370" s="333">
        <v>334</v>
      </c>
      <c r="I370" s="407">
        <v>0</v>
      </c>
      <c r="J370" s="407">
        <v>0</v>
      </c>
      <c r="K370" s="407">
        <v>0</v>
      </c>
      <c r="L370" s="406">
        <v>0</v>
      </c>
      <c r="M370"/>
    </row>
    <row r="371" spans="1:13" ht="30" hidden="1" customHeight="1">
      <c r="A371" s="357">
        <v>3</v>
      </c>
      <c r="B371" s="357">
        <v>3</v>
      </c>
      <c r="C371" s="353">
        <v>2</v>
      </c>
      <c r="D371" s="354">
        <v>7</v>
      </c>
      <c r="E371" s="354">
        <v>1</v>
      </c>
      <c r="F371" s="356">
        <v>2</v>
      </c>
      <c r="G371" s="355" t="s">
        <v>82</v>
      </c>
      <c r="H371" s="333">
        <v>335</v>
      </c>
      <c r="I371" s="361">
        <v>0</v>
      </c>
      <c r="J371" s="361">
        <v>0</v>
      </c>
      <c r="K371" s="361">
        <v>0</v>
      </c>
      <c r="L371" s="361">
        <v>0</v>
      </c>
      <c r="M371"/>
    </row>
    <row r="372" spans="1:13" ht="39.75" customHeight="1">
      <c r="A372" s="320"/>
      <c r="B372" s="320"/>
      <c r="C372" s="321"/>
      <c r="D372" s="423"/>
      <c r="E372" s="424"/>
      <c r="F372" s="425"/>
      <c r="G372" s="426" t="s">
        <v>81</v>
      </c>
      <c r="H372" s="333">
        <v>336</v>
      </c>
      <c r="I372" s="394">
        <f>SUM(I37+I188)</f>
        <v>339800</v>
      </c>
      <c r="J372" s="394">
        <f>SUM(J37+J188)</f>
        <v>339800</v>
      </c>
      <c r="K372" s="394">
        <f>SUM(K37+K188)</f>
        <v>221684.65000000002</v>
      </c>
      <c r="L372" s="394">
        <f>SUM(L37+L188)</f>
        <v>221684.65000000002</v>
      </c>
      <c r="M372"/>
    </row>
    <row r="373" spans="1:13" ht="9.75" customHeight="1">
      <c r="G373" s="344"/>
      <c r="H373" s="333"/>
      <c r="I373" s="427"/>
      <c r="J373" s="560"/>
      <c r="K373" s="560"/>
      <c r="L373" s="560"/>
    </row>
    <row r="374" spans="1:13" ht="9.75" customHeight="1">
      <c r="F374" s="567"/>
      <c r="G374" s="344"/>
      <c r="H374" s="570"/>
      <c r="I374" s="571"/>
      <c r="J374" s="566"/>
      <c r="K374" s="566"/>
      <c r="L374" s="566"/>
    </row>
    <row r="375" spans="1:13" ht="9.75" customHeight="1">
      <c r="F375" s="567"/>
      <c r="G375" s="344"/>
      <c r="H375" s="570"/>
      <c r="I375" s="571"/>
      <c r="J375" s="566"/>
      <c r="K375" s="566"/>
      <c r="L375" s="566"/>
    </row>
    <row r="376" spans="1:13" ht="9.75" customHeight="1">
      <c r="F376" s="567"/>
      <c r="G376" s="344"/>
      <c r="H376" s="570"/>
      <c r="I376" s="571"/>
      <c r="J376" s="566"/>
      <c r="K376" s="566"/>
      <c r="L376" s="566"/>
    </row>
    <row r="377" spans="1:13" ht="23.25" customHeight="1">
      <c r="A377" s="610" t="s">
        <v>29</v>
      </c>
      <c r="B377" s="610"/>
      <c r="C377" s="610"/>
      <c r="D377" s="610"/>
      <c r="E377" s="610"/>
      <c r="F377" s="610"/>
      <c r="G377" s="610"/>
      <c r="H377" s="558"/>
      <c r="I377" s="430"/>
      <c r="J377" s="621" t="s">
        <v>30</v>
      </c>
      <c r="K377" s="621"/>
      <c r="L377" s="621"/>
    </row>
    <row r="378" spans="1:13" ht="18.75" customHeight="1">
      <c r="A378" s="431"/>
      <c r="B378" s="431"/>
      <c r="C378" s="431"/>
      <c r="D378" s="609" t="s">
        <v>357</v>
      </c>
      <c r="E378" s="609"/>
      <c r="F378" s="609"/>
      <c r="G378" s="609"/>
      <c r="I378" s="561" t="s">
        <v>1</v>
      </c>
      <c r="K378" s="622" t="s">
        <v>49</v>
      </c>
      <c r="L378" s="622"/>
    </row>
    <row r="379" spans="1:13" ht="18.75" customHeight="1">
      <c r="A379" s="431"/>
      <c r="B379" s="431"/>
      <c r="C379" s="431"/>
      <c r="D379" s="564"/>
      <c r="E379" s="564"/>
      <c r="F379" s="564"/>
      <c r="G379" s="564"/>
      <c r="I379" s="565"/>
      <c r="K379" s="565"/>
      <c r="L379" s="565"/>
    </row>
    <row r="380" spans="1:13" ht="7.5" customHeight="1">
      <c r="I380" s="433"/>
      <c r="K380" s="433"/>
      <c r="L380" s="433"/>
    </row>
    <row r="381" spans="1:13" ht="15.75" customHeight="1">
      <c r="A381" s="610" t="s">
        <v>27</v>
      </c>
      <c r="B381" s="610"/>
      <c r="C381" s="610"/>
      <c r="D381" s="610"/>
      <c r="E381" s="610"/>
      <c r="F381" s="610"/>
      <c r="G381" s="610"/>
      <c r="I381" s="433"/>
      <c r="J381" s="611" t="s">
        <v>2</v>
      </c>
      <c r="K381" s="611"/>
      <c r="L381" s="611"/>
    </row>
    <row r="382" spans="1:13" ht="33.75" customHeight="1">
      <c r="D382" s="612" t="s">
        <v>459</v>
      </c>
      <c r="E382" s="613"/>
      <c r="F382" s="613"/>
      <c r="G382" s="613"/>
      <c r="H382" s="557"/>
      <c r="I382" s="434" t="s">
        <v>1</v>
      </c>
      <c r="K382" s="622" t="s">
        <v>49</v>
      </c>
      <c r="L382" s="622"/>
    </row>
  </sheetData>
  <mergeCells count="32">
    <mergeCell ref="A30:I30"/>
    <mergeCell ref="A10:L10"/>
    <mergeCell ref="G15:K15"/>
    <mergeCell ref="G20:K20"/>
    <mergeCell ref="J1:L1"/>
    <mergeCell ref="J2:L2"/>
    <mergeCell ref="A7:L7"/>
    <mergeCell ref="A9:L9"/>
    <mergeCell ref="G12:K12"/>
    <mergeCell ref="A13:L13"/>
    <mergeCell ref="G14:K14"/>
    <mergeCell ref="B16:L16"/>
    <mergeCell ref="G19:K19"/>
    <mergeCell ref="E24:K24"/>
    <mergeCell ref="A25:L25"/>
    <mergeCell ref="A29:I29"/>
    <mergeCell ref="G32:H32"/>
    <mergeCell ref="A34:F35"/>
    <mergeCell ref="G34:G35"/>
    <mergeCell ref="H34:H35"/>
    <mergeCell ref="I34:J34"/>
    <mergeCell ref="D378:G378"/>
    <mergeCell ref="A381:G381"/>
    <mergeCell ref="J381:L381"/>
    <mergeCell ref="D382:G382"/>
    <mergeCell ref="K34:K35"/>
    <mergeCell ref="L34:L35"/>
    <mergeCell ref="A36:F36"/>
    <mergeCell ref="A377:G377"/>
    <mergeCell ref="J377:L377"/>
    <mergeCell ref="K378:L378"/>
    <mergeCell ref="K382:L382"/>
  </mergeCells>
  <pageMargins left="0.70866141732283472" right="0.70866141732283472" top="0" bottom="0" header="0" footer="0"/>
  <pageSetup paperSize="9" scale="64" orientation="portrait" r:id="rId1"/>
  <headerFooter alignWithMargins="0">
    <oddHeader>&amp;C&amp;P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6183-1104-43C9-ABFE-C4FDC4B86B86}">
  <sheetPr>
    <tabColor rgb="FFFFC000"/>
    <pageSetUpPr fitToPage="1"/>
  </sheetPr>
  <dimension ref="A1:R377"/>
  <sheetViews>
    <sheetView showZeros="0" workbookViewId="0">
      <selection activeCell="J20" sqref="J20"/>
    </sheetView>
  </sheetViews>
  <sheetFormatPr defaultColWidth="9.140625" defaultRowHeight="15"/>
  <cols>
    <col min="1" max="4" width="2" style="288" customWidth="1"/>
    <col min="5" max="5" width="2.140625" style="288" customWidth="1"/>
    <col min="6" max="6" width="3.5703125" style="289" customWidth="1"/>
    <col min="7" max="7" width="34.28515625" style="288" customWidth="1"/>
    <col min="8" max="8" width="4.7109375" style="288" customWidth="1"/>
    <col min="9" max="12" width="12.85546875" style="288" customWidth="1"/>
    <col min="13" max="13" width="0.140625" style="288" hidden="1" customWidth="1"/>
    <col min="14" max="14" width="6.140625" style="288" hidden="1" customWidth="1"/>
    <col min="15" max="15" width="8.85546875" style="288" hidden="1" customWidth="1"/>
    <col min="16" max="16" width="9.140625" style="288"/>
    <col min="17" max="17" width="6.140625" style="288" customWidth="1"/>
    <col min="18" max="18" width="9.140625" style="288"/>
  </cols>
  <sheetData>
    <row r="1" spans="1:17" ht="24.75" customHeight="1">
      <c r="G1" s="290"/>
      <c r="H1" s="291"/>
      <c r="I1" s="292"/>
      <c r="J1" s="637" t="s">
        <v>438</v>
      </c>
      <c r="K1" s="637"/>
      <c r="L1" s="637"/>
      <c r="M1" s="293"/>
      <c r="N1" s="294"/>
      <c r="O1" s="294"/>
      <c r="P1" s="294"/>
      <c r="Q1" s="294"/>
    </row>
    <row r="2" spans="1:17" ht="13.5" customHeight="1">
      <c r="H2" s="291"/>
      <c r="I2" s="295"/>
      <c r="J2" s="638" t="s">
        <v>291</v>
      </c>
      <c r="K2" s="638"/>
      <c r="L2" s="638"/>
      <c r="M2" s="293"/>
      <c r="N2" s="294"/>
      <c r="O2" s="294"/>
      <c r="P2" s="294"/>
      <c r="Q2" s="296"/>
    </row>
    <row r="3" spans="1:17" ht="5.25" customHeight="1">
      <c r="H3" s="297"/>
      <c r="I3" s="294"/>
      <c r="J3" s="294"/>
      <c r="K3" s="298"/>
      <c r="L3" s="298"/>
      <c r="M3" s="293"/>
      <c r="N3" s="294"/>
      <c r="O3" s="294"/>
      <c r="P3" s="294"/>
      <c r="Q3" s="296"/>
    </row>
    <row r="4" spans="1:17" ht="6" customHeight="1">
      <c r="G4" s="299" t="s">
        <v>290</v>
      </c>
      <c r="H4" s="291"/>
      <c r="J4" s="298"/>
      <c r="K4" s="298"/>
      <c r="L4" s="298"/>
      <c r="M4" s="293"/>
      <c r="N4" s="294"/>
      <c r="O4" s="294"/>
      <c r="P4" s="294"/>
      <c r="Q4" s="296"/>
    </row>
    <row r="5" spans="1:17" ht="5.25" customHeight="1">
      <c r="H5" s="291"/>
      <c r="J5" s="298"/>
      <c r="K5" s="298"/>
      <c r="L5" s="298"/>
      <c r="M5" s="293"/>
      <c r="N5" s="294"/>
      <c r="O5" s="294"/>
      <c r="P5" s="294"/>
      <c r="Q5" s="296"/>
    </row>
    <row r="6" spans="1:17" ht="3.75" customHeight="1">
      <c r="H6" s="291"/>
      <c r="J6" s="300"/>
      <c r="K6" s="298"/>
      <c r="L6" s="298"/>
      <c r="M6" s="293"/>
      <c r="N6" s="294"/>
      <c r="O6" s="294"/>
      <c r="P6" s="294"/>
    </row>
    <row r="7" spans="1:17" ht="36.75" customHeight="1">
      <c r="A7" s="639" t="s">
        <v>477</v>
      </c>
      <c r="B7" s="639"/>
      <c r="C7" s="639"/>
      <c r="D7" s="639"/>
      <c r="E7" s="639"/>
      <c r="F7" s="639"/>
      <c r="G7" s="639"/>
      <c r="H7" s="639"/>
      <c r="I7" s="639"/>
      <c r="J7" s="639"/>
      <c r="K7" s="639"/>
      <c r="L7" s="639"/>
      <c r="M7" s="301"/>
      <c r="N7" s="301"/>
      <c r="O7" s="301"/>
      <c r="P7" s="301"/>
      <c r="Q7" s="301"/>
    </row>
    <row r="8" spans="1:17" ht="12" customHeight="1">
      <c r="G8" s="301"/>
      <c r="H8" s="302"/>
      <c r="I8" s="302"/>
      <c r="J8" s="303"/>
      <c r="K8" s="303"/>
      <c r="L8" s="304"/>
      <c r="M8" s="293"/>
    </row>
    <row r="9" spans="1:17" ht="18" customHeight="1">
      <c r="A9" s="640" t="s">
        <v>289</v>
      </c>
      <c r="B9" s="640"/>
      <c r="C9" s="640"/>
      <c r="D9" s="640"/>
      <c r="E9" s="640"/>
      <c r="F9" s="640"/>
      <c r="G9" s="640"/>
      <c r="H9" s="640"/>
      <c r="I9" s="640"/>
      <c r="J9" s="640"/>
      <c r="K9" s="640"/>
      <c r="L9" s="640"/>
      <c r="M9" s="293"/>
    </row>
    <row r="10" spans="1:17" ht="18.75" customHeight="1">
      <c r="A10" s="634" t="s">
        <v>288</v>
      </c>
      <c r="B10" s="635"/>
      <c r="C10" s="635"/>
      <c r="D10" s="635"/>
      <c r="E10" s="635"/>
      <c r="F10" s="635"/>
      <c r="G10" s="635"/>
      <c r="H10" s="635"/>
      <c r="I10" s="635"/>
      <c r="J10" s="635"/>
      <c r="K10" s="635"/>
      <c r="L10" s="635"/>
      <c r="M10" s="293"/>
    </row>
    <row r="11" spans="1:17" ht="7.5" customHeight="1">
      <c r="A11" s="306"/>
      <c r="B11" s="294"/>
      <c r="C11" s="294"/>
      <c r="D11" s="294"/>
      <c r="E11" s="294"/>
      <c r="F11" s="294"/>
      <c r="G11" s="294"/>
      <c r="H11" s="294"/>
      <c r="I11" s="294"/>
      <c r="J11" s="294"/>
      <c r="K11" s="294"/>
      <c r="L11" s="294"/>
      <c r="M11" s="293"/>
    </row>
    <row r="12" spans="1:17" ht="14.25" customHeight="1">
      <c r="A12" s="306"/>
      <c r="B12" s="294"/>
      <c r="C12" s="294"/>
      <c r="D12" s="294"/>
      <c r="E12" s="294"/>
      <c r="F12" s="294"/>
      <c r="G12" s="641" t="s">
        <v>439</v>
      </c>
      <c r="H12" s="641"/>
      <c r="I12" s="641"/>
      <c r="J12" s="641"/>
      <c r="K12" s="641"/>
      <c r="L12" s="294"/>
      <c r="M12" s="293"/>
    </row>
    <row r="13" spans="1:17" ht="16.5" customHeight="1">
      <c r="A13" s="642" t="s">
        <v>440</v>
      </c>
      <c r="B13" s="642"/>
      <c r="C13" s="642"/>
      <c r="D13" s="642"/>
      <c r="E13" s="642"/>
      <c r="F13" s="642"/>
      <c r="G13" s="642"/>
      <c r="H13" s="642"/>
      <c r="I13" s="642"/>
      <c r="J13" s="642"/>
      <c r="K13" s="642"/>
      <c r="L13" s="642"/>
      <c r="M13" s="293"/>
      <c r="P13" s="288" t="s">
        <v>287</v>
      </c>
    </row>
    <row r="14" spans="1:17" ht="15.75" customHeight="1">
      <c r="G14" s="643" t="s">
        <v>478</v>
      </c>
      <c r="H14" s="643"/>
      <c r="I14" s="643"/>
      <c r="J14" s="643"/>
      <c r="K14" s="643"/>
      <c r="M14" s="293"/>
    </row>
    <row r="15" spans="1:17" ht="12" customHeight="1">
      <c r="G15" s="636" t="s">
        <v>442</v>
      </c>
      <c r="H15" s="636"/>
      <c r="I15" s="636"/>
      <c r="J15" s="636"/>
      <c r="K15" s="636"/>
    </row>
    <row r="16" spans="1:17" ht="12" customHeight="1">
      <c r="B16" s="642" t="s">
        <v>285</v>
      </c>
      <c r="C16" s="642"/>
      <c r="D16" s="642"/>
      <c r="E16" s="642"/>
      <c r="F16" s="642"/>
      <c r="G16" s="642"/>
      <c r="H16" s="642"/>
      <c r="I16" s="642"/>
      <c r="J16" s="642"/>
      <c r="K16" s="642"/>
      <c r="L16" s="642"/>
    </row>
    <row r="17" spans="1:13" ht="12" customHeight="1"/>
    <row r="18" spans="1:13" ht="12.75" customHeight="1">
      <c r="G18" s="643" t="s">
        <v>443</v>
      </c>
      <c r="H18" s="643"/>
      <c r="I18" s="643"/>
      <c r="J18" s="643"/>
      <c r="K18" s="643"/>
    </row>
    <row r="19" spans="1:13" ht="11.25" customHeight="1">
      <c r="G19" s="635" t="s">
        <v>284</v>
      </c>
      <c r="H19" s="635"/>
      <c r="I19" s="635"/>
      <c r="J19" s="635"/>
      <c r="K19" s="635"/>
    </row>
    <row r="20" spans="1:13" ht="11.25" customHeight="1">
      <c r="G20" s="294"/>
      <c r="H20" s="294"/>
      <c r="I20" s="294"/>
      <c r="J20" s="294"/>
      <c r="K20" s="294"/>
    </row>
    <row r="21" spans="1:13">
      <c r="E21" s="644" t="s">
        <v>283</v>
      </c>
      <c r="F21" s="644"/>
      <c r="G21" s="644"/>
      <c r="H21" s="644"/>
      <c r="I21" s="644"/>
      <c r="J21" s="644"/>
      <c r="K21" s="644"/>
    </row>
    <row r="22" spans="1:13" ht="12" customHeight="1">
      <c r="A22" s="645" t="s">
        <v>282</v>
      </c>
      <c r="B22" s="645"/>
      <c r="C22" s="645"/>
      <c r="D22" s="645"/>
      <c r="E22" s="645"/>
      <c r="F22" s="645"/>
      <c r="G22" s="645"/>
      <c r="H22" s="645"/>
      <c r="I22" s="645"/>
      <c r="J22" s="645"/>
      <c r="K22" s="645"/>
      <c r="L22" s="645"/>
      <c r="M22" s="308"/>
    </row>
    <row r="23" spans="1:13" ht="12" customHeight="1">
      <c r="F23" s="288"/>
      <c r="J23" s="309"/>
      <c r="K23" s="304"/>
      <c r="L23" s="310" t="s">
        <v>281</v>
      </c>
      <c r="M23" s="308"/>
    </row>
    <row r="24" spans="1:13" ht="11.25" customHeight="1">
      <c r="F24" s="288"/>
      <c r="J24" s="311" t="s">
        <v>280</v>
      </c>
      <c r="K24" s="297"/>
      <c r="L24" s="312"/>
      <c r="M24" s="308"/>
    </row>
    <row r="25" spans="1:13" ht="12" customHeight="1">
      <c r="E25" s="294"/>
      <c r="F25" s="313"/>
      <c r="I25" s="314"/>
      <c r="J25" s="314"/>
      <c r="K25" s="315" t="s">
        <v>279</v>
      </c>
      <c r="L25" s="312"/>
      <c r="M25" s="308"/>
    </row>
    <row r="26" spans="1:13" ht="12.75" customHeight="1">
      <c r="A26" s="613" t="s">
        <v>275</v>
      </c>
      <c r="B26" s="613"/>
      <c r="C26" s="613"/>
      <c r="D26" s="613"/>
      <c r="E26" s="613"/>
      <c r="F26" s="613"/>
      <c r="G26" s="613"/>
      <c r="H26" s="613"/>
      <c r="I26" s="613"/>
      <c r="K26" s="315" t="s">
        <v>277</v>
      </c>
      <c r="L26" s="316" t="s">
        <v>276</v>
      </c>
      <c r="M26" s="308"/>
    </row>
    <row r="27" spans="1:13" ht="12" customHeight="1">
      <c r="A27" s="613" t="s">
        <v>278</v>
      </c>
      <c r="B27" s="613"/>
      <c r="C27" s="613"/>
      <c r="D27" s="613"/>
      <c r="E27" s="613"/>
      <c r="F27" s="613"/>
      <c r="G27" s="613"/>
      <c r="H27" s="613"/>
      <c r="I27" s="613"/>
      <c r="J27" s="317" t="s">
        <v>274</v>
      </c>
      <c r="K27" s="318" t="s">
        <v>273</v>
      </c>
      <c r="L27" s="312"/>
      <c r="M27" s="308"/>
    </row>
    <row r="28" spans="1:13" ht="12.75" customHeight="1">
      <c r="F28" s="288"/>
      <c r="G28" s="319" t="s">
        <v>272</v>
      </c>
      <c r="H28" s="320" t="s">
        <v>296</v>
      </c>
      <c r="I28" s="321"/>
      <c r="J28" s="322"/>
      <c r="K28" s="312"/>
      <c r="L28" s="312"/>
      <c r="M28" s="308"/>
    </row>
    <row r="29" spans="1:13" ht="13.5" customHeight="1">
      <c r="F29" s="288"/>
      <c r="G29" s="623" t="s">
        <v>270</v>
      </c>
      <c r="H29" s="623"/>
      <c r="I29" s="323" t="s">
        <v>267</v>
      </c>
      <c r="J29" s="324" t="s">
        <v>269</v>
      </c>
      <c r="K29" s="325" t="s">
        <v>268</v>
      </c>
      <c r="L29" s="325" t="s">
        <v>267</v>
      </c>
      <c r="M29" s="308"/>
    </row>
    <row r="30" spans="1:13" ht="14.25" customHeight="1">
      <c r="A30" s="326" t="s">
        <v>295</v>
      </c>
      <c r="B30" s="326"/>
      <c r="C30" s="326"/>
      <c r="D30" s="326"/>
      <c r="E30" s="326"/>
      <c r="F30" s="327"/>
      <c r="G30" s="328"/>
      <c r="I30" s="328"/>
      <c r="J30" s="328"/>
      <c r="K30" s="328"/>
      <c r="L30" s="329" t="s">
        <v>265</v>
      </c>
      <c r="M30" s="330"/>
    </row>
    <row r="31" spans="1:13" ht="24" customHeight="1">
      <c r="A31" s="624" t="s">
        <v>264</v>
      </c>
      <c r="B31" s="625"/>
      <c r="C31" s="625"/>
      <c r="D31" s="625"/>
      <c r="E31" s="625"/>
      <c r="F31" s="625"/>
      <c r="G31" s="628" t="s">
        <v>263</v>
      </c>
      <c r="H31" s="630" t="s">
        <v>262</v>
      </c>
      <c r="I31" s="632" t="s">
        <v>261</v>
      </c>
      <c r="J31" s="633"/>
      <c r="K31" s="614" t="s">
        <v>260</v>
      </c>
      <c r="L31" s="616" t="s">
        <v>0</v>
      </c>
      <c r="M31" s="330"/>
    </row>
    <row r="32" spans="1:13" ht="46.5" customHeight="1">
      <c r="A32" s="626"/>
      <c r="B32" s="627"/>
      <c r="C32" s="627"/>
      <c r="D32" s="627"/>
      <c r="E32" s="627"/>
      <c r="F32" s="627"/>
      <c r="G32" s="629"/>
      <c r="H32" s="631"/>
      <c r="I32" s="331" t="s">
        <v>259</v>
      </c>
      <c r="J32" s="332" t="s">
        <v>258</v>
      </c>
      <c r="K32" s="615"/>
      <c r="L32" s="617"/>
    </row>
    <row r="33" spans="1:18" ht="11.25" customHeight="1">
      <c r="A33" s="618" t="s">
        <v>257</v>
      </c>
      <c r="B33" s="619"/>
      <c r="C33" s="619"/>
      <c r="D33" s="619"/>
      <c r="E33" s="619"/>
      <c r="F33" s="620"/>
      <c r="G33" s="333">
        <v>2</v>
      </c>
      <c r="H33" s="334">
        <v>3</v>
      </c>
      <c r="I33" s="335" t="s">
        <v>256</v>
      </c>
      <c r="J33" s="336" t="s">
        <v>255</v>
      </c>
      <c r="K33" s="337">
        <v>6</v>
      </c>
      <c r="L33" s="337">
        <v>7</v>
      </c>
    </row>
    <row r="34" spans="1:18" s="344" customFormat="1" ht="14.25" customHeight="1">
      <c r="A34" s="338">
        <v>2</v>
      </c>
      <c r="B34" s="338"/>
      <c r="C34" s="339"/>
      <c r="D34" s="340"/>
      <c r="E34" s="338"/>
      <c r="F34" s="341"/>
      <c r="G34" s="340" t="s">
        <v>254</v>
      </c>
      <c r="H34" s="333">
        <v>1</v>
      </c>
      <c r="I34" s="342">
        <f>SUM(I35+I46+I66+I87+I94+I114+I140+I159+I169)</f>
        <v>38434</v>
      </c>
      <c r="J34" s="342">
        <f>SUM(J35+J46+J66+J87+J94+J114+J140+J159+J169)</f>
        <v>38434</v>
      </c>
      <c r="K34" s="343">
        <f>SUM(K35+K46+K66+K87+K94+K114+K140+K159+K169)</f>
        <v>28359.46</v>
      </c>
      <c r="L34" s="342">
        <f>SUM(L35+L46+L66+L87+L94+L114+L140+L159+L169)</f>
        <v>28359.46</v>
      </c>
    </row>
    <row r="35" spans="1:18" ht="16.5" hidden="1" customHeight="1">
      <c r="A35" s="338">
        <v>2</v>
      </c>
      <c r="B35" s="345">
        <v>1</v>
      </c>
      <c r="C35" s="346"/>
      <c r="D35" s="347"/>
      <c r="E35" s="348"/>
      <c r="F35" s="349"/>
      <c r="G35" s="350" t="s">
        <v>253</v>
      </c>
      <c r="H35" s="333">
        <v>2</v>
      </c>
      <c r="I35" s="342">
        <f>SUM(I36+I42)</f>
        <v>0</v>
      </c>
      <c r="J35" s="342">
        <f>SUM(J36+J42)</f>
        <v>0</v>
      </c>
      <c r="K35" s="351">
        <f>SUM(K36+K42)</f>
        <v>0</v>
      </c>
      <c r="L35" s="352">
        <f>SUM(L36+L42)</f>
        <v>0</v>
      </c>
      <c r="M35"/>
    </row>
    <row r="36" spans="1:18" ht="14.25" hidden="1" customHeight="1">
      <c r="A36" s="353">
        <v>2</v>
      </c>
      <c r="B36" s="353">
        <v>1</v>
      </c>
      <c r="C36" s="354">
        <v>1</v>
      </c>
      <c r="D36" s="355"/>
      <c r="E36" s="353"/>
      <c r="F36" s="356"/>
      <c r="G36" s="355" t="s">
        <v>252</v>
      </c>
      <c r="H36" s="333">
        <v>3</v>
      </c>
      <c r="I36" s="342">
        <f>SUM(I37)</f>
        <v>0</v>
      </c>
      <c r="J36" s="342">
        <f>SUM(J37)</f>
        <v>0</v>
      </c>
      <c r="K36" s="343">
        <f>SUM(K37)</f>
        <v>0</v>
      </c>
      <c r="L36" s="342">
        <f>SUM(L37)</f>
        <v>0</v>
      </c>
      <c r="M36"/>
    </row>
    <row r="37" spans="1:18" ht="13.5" hidden="1" customHeight="1">
      <c r="A37" s="357">
        <v>2</v>
      </c>
      <c r="B37" s="353">
        <v>1</v>
      </c>
      <c r="C37" s="354">
        <v>1</v>
      </c>
      <c r="D37" s="355">
        <v>1</v>
      </c>
      <c r="E37" s="353"/>
      <c r="F37" s="356"/>
      <c r="G37" s="355" t="s">
        <v>252</v>
      </c>
      <c r="H37" s="333">
        <v>4</v>
      </c>
      <c r="I37" s="342">
        <f>SUM(I38+I40)</f>
        <v>0</v>
      </c>
      <c r="J37" s="342">
        <f>SUM(J38+J40)</f>
        <v>0</v>
      </c>
      <c r="K37" s="342">
        <f>SUM(K38+K40)</f>
        <v>0</v>
      </c>
      <c r="L37" s="342">
        <f>SUM(L38+L40)</f>
        <v>0</v>
      </c>
      <c r="M37"/>
      <c r="Q37" s="358"/>
    </row>
    <row r="38" spans="1:18" ht="14.25" hidden="1" customHeight="1">
      <c r="A38" s="357">
        <v>2</v>
      </c>
      <c r="B38" s="353">
        <v>1</v>
      </c>
      <c r="C38" s="354">
        <v>1</v>
      </c>
      <c r="D38" s="355">
        <v>1</v>
      </c>
      <c r="E38" s="353">
        <v>1</v>
      </c>
      <c r="F38" s="356"/>
      <c r="G38" s="355" t="s">
        <v>251</v>
      </c>
      <c r="H38" s="333">
        <v>5</v>
      </c>
      <c r="I38" s="343">
        <f>SUM(I39)</f>
        <v>0</v>
      </c>
      <c r="J38" s="343">
        <f>SUM(J39)</f>
        <v>0</v>
      </c>
      <c r="K38" s="343">
        <f>SUM(K39)</f>
        <v>0</v>
      </c>
      <c r="L38" s="343">
        <f>SUM(L39)</f>
        <v>0</v>
      </c>
      <c r="M38"/>
      <c r="Q38" s="358"/>
    </row>
    <row r="39" spans="1:18" ht="14.25" hidden="1" customHeight="1">
      <c r="A39" s="357">
        <v>2</v>
      </c>
      <c r="B39" s="353">
        <v>1</v>
      </c>
      <c r="C39" s="354">
        <v>1</v>
      </c>
      <c r="D39" s="355">
        <v>1</v>
      </c>
      <c r="E39" s="353">
        <v>1</v>
      </c>
      <c r="F39" s="356">
        <v>1</v>
      </c>
      <c r="G39" s="355" t="s">
        <v>251</v>
      </c>
      <c r="H39" s="333">
        <v>6</v>
      </c>
      <c r="I39" s="359">
        <v>0</v>
      </c>
      <c r="J39" s="360">
        <v>0</v>
      </c>
      <c r="K39" s="360">
        <v>0</v>
      </c>
      <c r="L39" s="360">
        <v>0</v>
      </c>
      <c r="M39"/>
      <c r="Q39" s="358"/>
    </row>
    <row r="40" spans="1:18" ht="12.75" hidden="1" customHeight="1">
      <c r="A40" s="357">
        <v>2</v>
      </c>
      <c r="B40" s="353">
        <v>1</v>
      </c>
      <c r="C40" s="354">
        <v>1</v>
      </c>
      <c r="D40" s="355">
        <v>1</v>
      </c>
      <c r="E40" s="353">
        <v>2</v>
      </c>
      <c r="F40" s="356"/>
      <c r="G40" s="355" t="s">
        <v>250</v>
      </c>
      <c r="H40" s="333">
        <v>7</v>
      </c>
      <c r="I40" s="343">
        <f>I41</f>
        <v>0</v>
      </c>
      <c r="J40" s="343">
        <f>J41</f>
        <v>0</v>
      </c>
      <c r="K40" s="343">
        <f>K41</f>
        <v>0</v>
      </c>
      <c r="L40" s="343">
        <f>L41</f>
        <v>0</v>
      </c>
      <c r="M40"/>
      <c r="Q40" s="358"/>
    </row>
    <row r="41" spans="1:18" ht="12.75" hidden="1" customHeight="1">
      <c r="A41" s="357">
        <v>2</v>
      </c>
      <c r="B41" s="353">
        <v>1</v>
      </c>
      <c r="C41" s="354">
        <v>1</v>
      </c>
      <c r="D41" s="355">
        <v>1</v>
      </c>
      <c r="E41" s="353">
        <v>2</v>
      </c>
      <c r="F41" s="356">
        <v>1</v>
      </c>
      <c r="G41" s="355" t="s">
        <v>250</v>
      </c>
      <c r="H41" s="333">
        <v>8</v>
      </c>
      <c r="I41" s="360">
        <v>0</v>
      </c>
      <c r="J41" s="361">
        <v>0</v>
      </c>
      <c r="K41" s="360">
        <v>0</v>
      </c>
      <c r="L41" s="361">
        <v>0</v>
      </c>
      <c r="M41"/>
      <c r="Q41" s="358"/>
    </row>
    <row r="42" spans="1:18" ht="13.5" hidden="1" customHeight="1">
      <c r="A42" s="357">
        <v>2</v>
      </c>
      <c r="B42" s="353">
        <v>1</v>
      </c>
      <c r="C42" s="354">
        <v>2</v>
      </c>
      <c r="D42" s="355"/>
      <c r="E42" s="353"/>
      <c r="F42" s="356"/>
      <c r="G42" s="355" t="s">
        <v>249</v>
      </c>
      <c r="H42" s="333">
        <v>9</v>
      </c>
      <c r="I42" s="343">
        <f t="shared" ref="I42:L44" si="0">I43</f>
        <v>0</v>
      </c>
      <c r="J42" s="342">
        <f t="shared" si="0"/>
        <v>0</v>
      </c>
      <c r="K42" s="343">
        <f t="shared" si="0"/>
        <v>0</v>
      </c>
      <c r="L42" s="342">
        <f t="shared" si="0"/>
        <v>0</v>
      </c>
      <c r="M42"/>
      <c r="Q42" s="358"/>
    </row>
    <row r="43" spans="1:18" hidden="1">
      <c r="A43" s="357">
        <v>2</v>
      </c>
      <c r="B43" s="353">
        <v>1</v>
      </c>
      <c r="C43" s="354">
        <v>2</v>
      </c>
      <c r="D43" s="355">
        <v>1</v>
      </c>
      <c r="E43" s="353"/>
      <c r="F43" s="356"/>
      <c r="G43" s="355" t="s">
        <v>249</v>
      </c>
      <c r="H43" s="333">
        <v>10</v>
      </c>
      <c r="I43" s="343">
        <f t="shared" si="0"/>
        <v>0</v>
      </c>
      <c r="J43" s="342">
        <f t="shared" si="0"/>
        <v>0</v>
      </c>
      <c r="K43" s="342">
        <f t="shared" si="0"/>
        <v>0</v>
      </c>
      <c r="L43" s="342">
        <f t="shared" si="0"/>
        <v>0</v>
      </c>
    </row>
    <row r="44" spans="1:18" ht="13.5" hidden="1" customHeight="1">
      <c r="A44" s="357">
        <v>2</v>
      </c>
      <c r="B44" s="353">
        <v>1</v>
      </c>
      <c r="C44" s="354">
        <v>2</v>
      </c>
      <c r="D44" s="355">
        <v>1</v>
      </c>
      <c r="E44" s="353">
        <v>1</v>
      </c>
      <c r="F44" s="356"/>
      <c r="G44" s="355" t="s">
        <v>249</v>
      </c>
      <c r="H44" s="333">
        <v>11</v>
      </c>
      <c r="I44" s="342">
        <f t="shared" si="0"/>
        <v>0</v>
      </c>
      <c r="J44" s="342">
        <f t="shared" si="0"/>
        <v>0</v>
      </c>
      <c r="K44" s="342">
        <f t="shared" si="0"/>
        <v>0</v>
      </c>
      <c r="L44" s="342">
        <f t="shared" si="0"/>
        <v>0</v>
      </c>
      <c r="M44"/>
      <c r="Q44" s="358"/>
    </row>
    <row r="45" spans="1:18" ht="14.25" hidden="1" customHeight="1">
      <c r="A45" s="357">
        <v>2</v>
      </c>
      <c r="B45" s="353">
        <v>1</v>
      </c>
      <c r="C45" s="354">
        <v>2</v>
      </c>
      <c r="D45" s="355">
        <v>1</v>
      </c>
      <c r="E45" s="353">
        <v>1</v>
      </c>
      <c r="F45" s="356">
        <v>1</v>
      </c>
      <c r="G45" s="355" t="s">
        <v>249</v>
      </c>
      <c r="H45" s="333">
        <v>12</v>
      </c>
      <c r="I45" s="361">
        <v>0</v>
      </c>
      <c r="J45" s="360">
        <v>0</v>
      </c>
      <c r="K45" s="360">
        <v>0</v>
      </c>
      <c r="L45" s="360">
        <v>0</v>
      </c>
      <c r="M45"/>
      <c r="Q45" s="358"/>
    </row>
    <row r="46" spans="1:18" ht="26.25" customHeight="1">
      <c r="A46" s="362">
        <v>2</v>
      </c>
      <c r="B46" s="363">
        <v>2</v>
      </c>
      <c r="C46" s="346"/>
      <c r="D46" s="347"/>
      <c r="E46" s="348"/>
      <c r="F46" s="349"/>
      <c r="G46" s="350" t="s">
        <v>248</v>
      </c>
      <c r="H46" s="333">
        <v>13</v>
      </c>
      <c r="I46" s="364">
        <f t="shared" ref="I46:L48" si="1">I47</f>
        <v>38434</v>
      </c>
      <c r="J46" s="365">
        <f t="shared" si="1"/>
        <v>38434</v>
      </c>
      <c r="K46" s="364">
        <f t="shared" si="1"/>
        <v>28359.46</v>
      </c>
      <c r="L46" s="364">
        <f t="shared" si="1"/>
        <v>28359.46</v>
      </c>
      <c r="M46"/>
    </row>
    <row r="47" spans="1:18" ht="27" customHeight="1">
      <c r="A47" s="357">
        <v>2</v>
      </c>
      <c r="B47" s="353">
        <v>2</v>
      </c>
      <c r="C47" s="354">
        <v>1</v>
      </c>
      <c r="D47" s="355"/>
      <c r="E47" s="353"/>
      <c r="F47" s="356"/>
      <c r="G47" s="347" t="s">
        <v>248</v>
      </c>
      <c r="H47" s="333">
        <v>14</v>
      </c>
      <c r="I47" s="342">
        <f t="shared" si="1"/>
        <v>38434</v>
      </c>
      <c r="J47" s="343">
        <f t="shared" si="1"/>
        <v>38434</v>
      </c>
      <c r="K47" s="342">
        <f t="shared" si="1"/>
        <v>28359.46</v>
      </c>
      <c r="L47" s="343">
        <f t="shared" si="1"/>
        <v>28359.46</v>
      </c>
      <c r="M47"/>
      <c r="R47" s="358"/>
    </row>
    <row r="48" spans="1:18" ht="15.75" customHeight="1">
      <c r="A48" s="357">
        <v>2</v>
      </c>
      <c r="B48" s="353">
        <v>2</v>
      </c>
      <c r="C48" s="354">
        <v>1</v>
      </c>
      <c r="D48" s="355">
        <v>1</v>
      </c>
      <c r="E48" s="353"/>
      <c r="F48" s="356"/>
      <c r="G48" s="347" t="s">
        <v>248</v>
      </c>
      <c r="H48" s="333">
        <v>15</v>
      </c>
      <c r="I48" s="342">
        <f t="shared" si="1"/>
        <v>38434</v>
      </c>
      <c r="J48" s="343">
        <f t="shared" si="1"/>
        <v>38434</v>
      </c>
      <c r="K48" s="352">
        <f t="shared" si="1"/>
        <v>28359.46</v>
      </c>
      <c r="L48" s="352">
        <f t="shared" si="1"/>
        <v>28359.46</v>
      </c>
      <c r="M48"/>
      <c r="Q48" s="358"/>
    </row>
    <row r="49" spans="1:17" ht="24.75" customHeight="1">
      <c r="A49" s="366">
        <v>2</v>
      </c>
      <c r="B49" s="367">
        <v>2</v>
      </c>
      <c r="C49" s="368">
        <v>1</v>
      </c>
      <c r="D49" s="369">
        <v>1</v>
      </c>
      <c r="E49" s="367">
        <v>1</v>
      </c>
      <c r="F49" s="370"/>
      <c r="G49" s="347" t="s">
        <v>248</v>
      </c>
      <c r="H49" s="333">
        <v>16</v>
      </c>
      <c r="I49" s="371">
        <f>SUM(I50:I65)</f>
        <v>38434</v>
      </c>
      <c r="J49" s="371">
        <f>SUM(J50:J65)</f>
        <v>38434</v>
      </c>
      <c r="K49" s="372">
        <f>SUM(K50:K65)</f>
        <v>28359.46</v>
      </c>
      <c r="L49" s="372">
        <f>SUM(L50:L65)</f>
        <v>28359.46</v>
      </c>
      <c r="M49"/>
      <c r="Q49" s="358"/>
    </row>
    <row r="50" spans="1:17" ht="15.75" hidden="1" customHeight="1">
      <c r="A50" s="357">
        <v>2</v>
      </c>
      <c r="B50" s="353">
        <v>2</v>
      </c>
      <c r="C50" s="354">
        <v>1</v>
      </c>
      <c r="D50" s="355">
        <v>1</v>
      </c>
      <c r="E50" s="353">
        <v>1</v>
      </c>
      <c r="F50" s="373">
        <v>1</v>
      </c>
      <c r="G50" s="355" t="s">
        <v>247</v>
      </c>
      <c r="H50" s="333">
        <v>17</v>
      </c>
      <c r="I50" s="360">
        <v>0</v>
      </c>
      <c r="J50" s="360">
        <v>0</v>
      </c>
      <c r="K50" s="360">
        <v>0</v>
      </c>
      <c r="L50" s="360">
        <v>0</v>
      </c>
      <c r="M50"/>
      <c r="Q50" s="358"/>
    </row>
    <row r="51" spans="1:17" ht="26.25" hidden="1" customHeight="1">
      <c r="A51" s="357">
        <v>2</v>
      </c>
      <c r="B51" s="353">
        <v>2</v>
      </c>
      <c r="C51" s="354">
        <v>1</v>
      </c>
      <c r="D51" s="355">
        <v>1</v>
      </c>
      <c r="E51" s="353">
        <v>1</v>
      </c>
      <c r="F51" s="356">
        <v>2</v>
      </c>
      <c r="G51" s="355" t="s">
        <v>246</v>
      </c>
      <c r="H51" s="333">
        <v>18</v>
      </c>
      <c r="I51" s="360">
        <v>0</v>
      </c>
      <c r="J51" s="360">
        <v>0</v>
      </c>
      <c r="K51" s="360">
        <v>0</v>
      </c>
      <c r="L51" s="360">
        <v>0</v>
      </c>
      <c r="M51"/>
      <c r="Q51" s="358"/>
    </row>
    <row r="52" spans="1:17" ht="26.25" hidden="1" customHeight="1">
      <c r="A52" s="357">
        <v>2</v>
      </c>
      <c r="B52" s="353">
        <v>2</v>
      </c>
      <c r="C52" s="354">
        <v>1</v>
      </c>
      <c r="D52" s="355">
        <v>1</v>
      </c>
      <c r="E52" s="353">
        <v>1</v>
      </c>
      <c r="F52" s="356">
        <v>5</v>
      </c>
      <c r="G52" s="355" t="s">
        <v>245</v>
      </c>
      <c r="H52" s="333">
        <v>19</v>
      </c>
      <c r="I52" s="360">
        <v>0</v>
      </c>
      <c r="J52" s="360">
        <v>0</v>
      </c>
      <c r="K52" s="360">
        <v>0</v>
      </c>
      <c r="L52" s="360">
        <v>0</v>
      </c>
      <c r="M52"/>
      <c r="Q52" s="358"/>
    </row>
    <row r="53" spans="1:17" ht="27" hidden="1" customHeight="1">
      <c r="A53" s="357">
        <v>2</v>
      </c>
      <c r="B53" s="353">
        <v>2</v>
      </c>
      <c r="C53" s="354">
        <v>1</v>
      </c>
      <c r="D53" s="355">
        <v>1</v>
      </c>
      <c r="E53" s="353">
        <v>1</v>
      </c>
      <c r="F53" s="356">
        <v>6</v>
      </c>
      <c r="G53" s="355" t="s">
        <v>244</v>
      </c>
      <c r="H53" s="333">
        <v>20</v>
      </c>
      <c r="I53" s="360">
        <v>0</v>
      </c>
      <c r="J53" s="360">
        <v>0</v>
      </c>
      <c r="K53" s="360">
        <v>0</v>
      </c>
      <c r="L53" s="360">
        <v>0</v>
      </c>
      <c r="M53"/>
      <c r="Q53" s="358"/>
    </row>
    <row r="54" spans="1:17" ht="26.25" hidden="1" customHeight="1">
      <c r="A54" s="374">
        <v>2</v>
      </c>
      <c r="B54" s="348">
        <v>2</v>
      </c>
      <c r="C54" s="346">
        <v>1</v>
      </c>
      <c r="D54" s="347">
        <v>1</v>
      </c>
      <c r="E54" s="348">
        <v>1</v>
      </c>
      <c r="F54" s="349">
        <v>7</v>
      </c>
      <c r="G54" s="347" t="s">
        <v>243</v>
      </c>
      <c r="H54" s="333">
        <v>21</v>
      </c>
      <c r="I54" s="360">
        <v>0</v>
      </c>
      <c r="J54" s="360">
        <v>0</v>
      </c>
      <c r="K54" s="360">
        <v>0</v>
      </c>
      <c r="L54" s="360">
        <v>0</v>
      </c>
      <c r="M54"/>
      <c r="Q54" s="358"/>
    </row>
    <row r="55" spans="1:17" ht="12" hidden="1" customHeight="1">
      <c r="A55" s="357">
        <v>2</v>
      </c>
      <c r="B55" s="353">
        <v>2</v>
      </c>
      <c r="C55" s="354">
        <v>1</v>
      </c>
      <c r="D55" s="355">
        <v>1</v>
      </c>
      <c r="E55" s="353">
        <v>1</v>
      </c>
      <c r="F55" s="356">
        <v>11</v>
      </c>
      <c r="G55" s="355" t="s">
        <v>242</v>
      </c>
      <c r="H55" s="333">
        <v>22</v>
      </c>
      <c r="I55" s="361">
        <v>0</v>
      </c>
      <c r="J55" s="360">
        <v>0</v>
      </c>
      <c r="K55" s="360">
        <v>0</v>
      </c>
      <c r="L55" s="360">
        <v>0</v>
      </c>
      <c r="M55"/>
      <c r="Q55" s="358"/>
    </row>
    <row r="56" spans="1:17" ht="15.75" hidden="1" customHeight="1">
      <c r="A56" s="366">
        <v>2</v>
      </c>
      <c r="B56" s="375">
        <v>2</v>
      </c>
      <c r="C56" s="376">
        <v>1</v>
      </c>
      <c r="D56" s="376">
        <v>1</v>
      </c>
      <c r="E56" s="376">
        <v>1</v>
      </c>
      <c r="F56" s="377">
        <v>12</v>
      </c>
      <c r="G56" s="378" t="s">
        <v>241</v>
      </c>
      <c r="H56" s="333">
        <v>23</v>
      </c>
      <c r="I56" s="379">
        <v>0</v>
      </c>
      <c r="J56" s="360">
        <v>0</v>
      </c>
      <c r="K56" s="360">
        <v>0</v>
      </c>
      <c r="L56" s="360">
        <v>0</v>
      </c>
      <c r="M56"/>
      <c r="Q56" s="358"/>
    </row>
    <row r="57" spans="1:17" ht="25.5" hidden="1" customHeight="1">
      <c r="A57" s="357">
        <v>2</v>
      </c>
      <c r="B57" s="353">
        <v>2</v>
      </c>
      <c r="C57" s="354">
        <v>1</v>
      </c>
      <c r="D57" s="354">
        <v>1</v>
      </c>
      <c r="E57" s="354">
        <v>1</v>
      </c>
      <c r="F57" s="356">
        <v>14</v>
      </c>
      <c r="G57" s="380" t="s">
        <v>240</v>
      </c>
      <c r="H57" s="333">
        <v>24</v>
      </c>
      <c r="I57" s="361">
        <v>0</v>
      </c>
      <c r="J57" s="361">
        <v>0</v>
      </c>
      <c r="K57" s="361">
        <v>0</v>
      </c>
      <c r="L57" s="361">
        <v>0</v>
      </c>
      <c r="M57"/>
      <c r="Q57" s="358"/>
    </row>
    <row r="58" spans="1:17" ht="27.75" customHeight="1">
      <c r="A58" s="357">
        <v>2</v>
      </c>
      <c r="B58" s="353">
        <v>2</v>
      </c>
      <c r="C58" s="354">
        <v>1</v>
      </c>
      <c r="D58" s="354">
        <v>1</v>
      </c>
      <c r="E58" s="354">
        <v>1</v>
      </c>
      <c r="F58" s="356">
        <v>15</v>
      </c>
      <c r="G58" s="355" t="s">
        <v>239</v>
      </c>
      <c r="H58" s="333">
        <v>25</v>
      </c>
      <c r="I58" s="361">
        <v>9434</v>
      </c>
      <c r="J58" s="360">
        <v>9434</v>
      </c>
      <c r="K58" s="360">
        <v>1077.28</v>
      </c>
      <c r="L58" s="360">
        <v>1077.28</v>
      </c>
      <c r="M58"/>
      <c r="Q58" s="358"/>
    </row>
    <row r="59" spans="1:17" ht="15.75" hidden="1" customHeight="1">
      <c r="A59" s="357">
        <v>2</v>
      </c>
      <c r="B59" s="353">
        <v>2</v>
      </c>
      <c r="C59" s="354">
        <v>1</v>
      </c>
      <c r="D59" s="354">
        <v>1</v>
      </c>
      <c r="E59" s="354">
        <v>1</v>
      </c>
      <c r="F59" s="356">
        <v>16</v>
      </c>
      <c r="G59" s="355" t="s">
        <v>238</v>
      </c>
      <c r="H59" s="333">
        <v>26</v>
      </c>
      <c r="I59" s="361">
        <v>0</v>
      </c>
      <c r="J59" s="360">
        <v>0</v>
      </c>
      <c r="K59" s="360">
        <v>0</v>
      </c>
      <c r="L59" s="360">
        <v>0</v>
      </c>
      <c r="M59"/>
      <c r="Q59" s="358"/>
    </row>
    <row r="60" spans="1:17" ht="27.75" hidden="1" customHeight="1">
      <c r="A60" s="357">
        <v>2</v>
      </c>
      <c r="B60" s="353">
        <v>2</v>
      </c>
      <c r="C60" s="354">
        <v>1</v>
      </c>
      <c r="D60" s="354">
        <v>1</v>
      </c>
      <c r="E60" s="354">
        <v>1</v>
      </c>
      <c r="F60" s="356">
        <v>17</v>
      </c>
      <c r="G60" s="355" t="s">
        <v>237</v>
      </c>
      <c r="H60" s="333">
        <v>27</v>
      </c>
      <c r="I60" s="361">
        <v>0</v>
      </c>
      <c r="J60" s="361">
        <v>0</v>
      </c>
      <c r="K60" s="361">
        <v>0</v>
      </c>
      <c r="L60" s="361">
        <v>0</v>
      </c>
      <c r="M60"/>
      <c r="Q60" s="358"/>
    </row>
    <row r="61" spans="1:17" ht="14.25" hidden="1" customHeight="1">
      <c r="A61" s="357">
        <v>2</v>
      </c>
      <c r="B61" s="353">
        <v>2</v>
      </c>
      <c r="C61" s="354">
        <v>1</v>
      </c>
      <c r="D61" s="354">
        <v>1</v>
      </c>
      <c r="E61" s="354">
        <v>1</v>
      </c>
      <c r="F61" s="356">
        <v>20</v>
      </c>
      <c r="G61" s="355" t="s">
        <v>236</v>
      </c>
      <c r="H61" s="333">
        <v>28</v>
      </c>
      <c r="I61" s="361">
        <v>0</v>
      </c>
      <c r="J61" s="360">
        <v>0</v>
      </c>
      <c r="K61" s="360">
        <v>0</v>
      </c>
      <c r="L61" s="360">
        <v>0</v>
      </c>
      <c r="M61"/>
      <c r="Q61" s="358"/>
    </row>
    <row r="62" spans="1:17" ht="27.75" hidden="1" customHeight="1">
      <c r="A62" s="357">
        <v>2</v>
      </c>
      <c r="B62" s="353">
        <v>2</v>
      </c>
      <c r="C62" s="354">
        <v>1</v>
      </c>
      <c r="D62" s="354">
        <v>1</v>
      </c>
      <c r="E62" s="354">
        <v>1</v>
      </c>
      <c r="F62" s="356">
        <v>21</v>
      </c>
      <c r="G62" s="355" t="s">
        <v>235</v>
      </c>
      <c r="H62" s="333">
        <v>29</v>
      </c>
      <c r="I62" s="361">
        <v>0</v>
      </c>
      <c r="J62" s="360">
        <v>0</v>
      </c>
      <c r="K62" s="360">
        <v>0</v>
      </c>
      <c r="L62" s="360">
        <v>0</v>
      </c>
      <c r="M62"/>
      <c r="Q62" s="358"/>
    </row>
    <row r="63" spans="1:17" ht="12" customHeight="1">
      <c r="A63" s="357">
        <v>2</v>
      </c>
      <c r="B63" s="353">
        <v>2</v>
      </c>
      <c r="C63" s="354">
        <v>1</v>
      </c>
      <c r="D63" s="354">
        <v>1</v>
      </c>
      <c r="E63" s="354">
        <v>1</v>
      </c>
      <c r="F63" s="356">
        <v>22</v>
      </c>
      <c r="G63" s="355" t="s">
        <v>234</v>
      </c>
      <c r="H63" s="333">
        <v>30</v>
      </c>
      <c r="I63" s="361">
        <v>957</v>
      </c>
      <c r="J63" s="360">
        <v>957</v>
      </c>
      <c r="K63" s="360">
        <v>957</v>
      </c>
      <c r="L63" s="360">
        <v>957</v>
      </c>
      <c r="M63"/>
      <c r="Q63" s="358"/>
    </row>
    <row r="64" spans="1:17" ht="12" hidden="1" customHeight="1">
      <c r="A64" s="357">
        <v>2</v>
      </c>
      <c r="B64" s="353">
        <v>2</v>
      </c>
      <c r="C64" s="354">
        <v>1</v>
      </c>
      <c r="D64" s="354">
        <v>1</v>
      </c>
      <c r="E64" s="354">
        <v>1</v>
      </c>
      <c r="F64" s="356">
        <v>23</v>
      </c>
      <c r="G64" s="355" t="s">
        <v>233</v>
      </c>
      <c r="H64" s="333">
        <v>31</v>
      </c>
      <c r="I64" s="361">
        <v>0</v>
      </c>
      <c r="J64" s="360">
        <v>0</v>
      </c>
      <c r="K64" s="360">
        <v>0</v>
      </c>
      <c r="L64" s="360">
        <v>0</v>
      </c>
      <c r="M64"/>
      <c r="Q64" s="358"/>
    </row>
    <row r="65" spans="1:18" ht="15" customHeight="1">
      <c r="A65" s="357">
        <v>2</v>
      </c>
      <c r="B65" s="353">
        <v>2</v>
      </c>
      <c r="C65" s="354">
        <v>1</v>
      </c>
      <c r="D65" s="354">
        <v>1</v>
      </c>
      <c r="E65" s="354">
        <v>1</v>
      </c>
      <c r="F65" s="356">
        <v>30</v>
      </c>
      <c r="G65" s="355" t="s">
        <v>232</v>
      </c>
      <c r="H65" s="333">
        <v>32</v>
      </c>
      <c r="I65" s="361">
        <v>28043</v>
      </c>
      <c r="J65" s="360">
        <v>28043</v>
      </c>
      <c r="K65" s="360">
        <v>26325.18</v>
      </c>
      <c r="L65" s="360">
        <v>26325.18</v>
      </c>
      <c r="M65"/>
      <c r="Q65" s="358"/>
    </row>
    <row r="66" spans="1:18" ht="14.25" hidden="1" customHeight="1">
      <c r="A66" s="381">
        <v>2</v>
      </c>
      <c r="B66" s="382">
        <v>3</v>
      </c>
      <c r="C66" s="345"/>
      <c r="D66" s="346"/>
      <c r="E66" s="346"/>
      <c r="F66" s="349"/>
      <c r="G66" s="383" t="s">
        <v>231</v>
      </c>
      <c r="H66" s="333">
        <v>33</v>
      </c>
      <c r="I66" s="364">
        <f>I67</f>
        <v>0</v>
      </c>
      <c r="J66" s="364">
        <f>J67</f>
        <v>0</v>
      </c>
      <c r="K66" s="364">
        <f>K67</f>
        <v>0</v>
      </c>
      <c r="L66" s="364">
        <f>L67</f>
        <v>0</v>
      </c>
      <c r="M66"/>
    </row>
    <row r="67" spans="1:18" ht="13.5" hidden="1" customHeight="1">
      <c r="A67" s="357">
        <v>2</v>
      </c>
      <c r="B67" s="353">
        <v>3</v>
      </c>
      <c r="C67" s="354">
        <v>1</v>
      </c>
      <c r="D67" s="354"/>
      <c r="E67" s="354"/>
      <c r="F67" s="356"/>
      <c r="G67" s="355" t="s">
        <v>230</v>
      </c>
      <c r="H67" s="333">
        <v>34</v>
      </c>
      <c r="I67" s="342">
        <f>SUM(I68+I73+I78)</f>
        <v>0</v>
      </c>
      <c r="J67" s="384">
        <f>SUM(J68+J73+J78)</f>
        <v>0</v>
      </c>
      <c r="K67" s="343">
        <f>SUM(K68+K73+K78)</f>
        <v>0</v>
      </c>
      <c r="L67" s="342">
        <f>SUM(L68+L73+L78)</f>
        <v>0</v>
      </c>
      <c r="M67"/>
      <c r="R67" s="358"/>
    </row>
    <row r="68" spans="1:18" ht="15" hidden="1" customHeight="1">
      <c r="A68" s="357">
        <v>2</v>
      </c>
      <c r="B68" s="353">
        <v>3</v>
      </c>
      <c r="C68" s="354">
        <v>1</v>
      </c>
      <c r="D68" s="354">
        <v>1</v>
      </c>
      <c r="E68" s="354"/>
      <c r="F68" s="356"/>
      <c r="G68" s="355" t="s">
        <v>229</v>
      </c>
      <c r="H68" s="333">
        <v>35</v>
      </c>
      <c r="I68" s="342">
        <f>I69</f>
        <v>0</v>
      </c>
      <c r="J68" s="384">
        <f>J69</f>
        <v>0</v>
      </c>
      <c r="K68" s="343">
        <f>K69</f>
        <v>0</v>
      </c>
      <c r="L68" s="342">
        <f>L69</f>
        <v>0</v>
      </c>
      <c r="M68"/>
      <c r="Q68" s="358"/>
    </row>
    <row r="69" spans="1:18" ht="13.5" hidden="1" customHeight="1">
      <c r="A69" s="357">
        <v>2</v>
      </c>
      <c r="B69" s="353">
        <v>3</v>
      </c>
      <c r="C69" s="354">
        <v>1</v>
      </c>
      <c r="D69" s="354">
        <v>1</v>
      </c>
      <c r="E69" s="354">
        <v>1</v>
      </c>
      <c r="F69" s="356"/>
      <c r="G69" s="355" t="s">
        <v>229</v>
      </c>
      <c r="H69" s="333">
        <v>36</v>
      </c>
      <c r="I69" s="342">
        <f>SUM(I70:I72)</f>
        <v>0</v>
      </c>
      <c r="J69" s="384">
        <f>SUM(J70:J72)</f>
        <v>0</v>
      </c>
      <c r="K69" s="343">
        <f>SUM(K70:K72)</f>
        <v>0</v>
      </c>
      <c r="L69" s="342">
        <f>SUM(L70:L72)</f>
        <v>0</v>
      </c>
      <c r="M69"/>
      <c r="Q69" s="358"/>
    </row>
    <row r="70" spans="1:18" s="385" customFormat="1" ht="25.5" hidden="1" customHeight="1">
      <c r="A70" s="357">
        <v>2</v>
      </c>
      <c r="B70" s="353">
        <v>3</v>
      </c>
      <c r="C70" s="354">
        <v>1</v>
      </c>
      <c r="D70" s="354">
        <v>1</v>
      </c>
      <c r="E70" s="354">
        <v>1</v>
      </c>
      <c r="F70" s="356">
        <v>1</v>
      </c>
      <c r="G70" s="355" t="s">
        <v>227</v>
      </c>
      <c r="H70" s="333">
        <v>37</v>
      </c>
      <c r="I70" s="361">
        <v>0</v>
      </c>
      <c r="J70" s="361">
        <v>0</v>
      </c>
      <c r="K70" s="361">
        <v>0</v>
      </c>
      <c r="L70" s="361">
        <v>0</v>
      </c>
      <c r="Q70" s="358"/>
      <c r="R70" s="288"/>
    </row>
    <row r="71" spans="1:18" ht="19.5" hidden="1" customHeight="1">
      <c r="A71" s="357">
        <v>2</v>
      </c>
      <c r="B71" s="348">
        <v>3</v>
      </c>
      <c r="C71" s="346">
        <v>1</v>
      </c>
      <c r="D71" s="346">
        <v>1</v>
      </c>
      <c r="E71" s="346">
        <v>1</v>
      </c>
      <c r="F71" s="349">
        <v>2</v>
      </c>
      <c r="G71" s="347" t="s">
        <v>226</v>
      </c>
      <c r="H71" s="333">
        <v>38</v>
      </c>
      <c r="I71" s="359">
        <v>0</v>
      </c>
      <c r="J71" s="359">
        <v>0</v>
      </c>
      <c r="K71" s="359">
        <v>0</v>
      </c>
      <c r="L71" s="359">
        <v>0</v>
      </c>
      <c r="M71"/>
      <c r="Q71" s="358"/>
    </row>
    <row r="72" spans="1:18" ht="16.5" hidden="1" customHeight="1">
      <c r="A72" s="353">
        <v>2</v>
      </c>
      <c r="B72" s="354">
        <v>3</v>
      </c>
      <c r="C72" s="354">
        <v>1</v>
      </c>
      <c r="D72" s="354">
        <v>1</v>
      </c>
      <c r="E72" s="354">
        <v>1</v>
      </c>
      <c r="F72" s="356">
        <v>3</v>
      </c>
      <c r="G72" s="355" t="s">
        <v>225</v>
      </c>
      <c r="H72" s="333">
        <v>39</v>
      </c>
      <c r="I72" s="361">
        <v>0</v>
      </c>
      <c r="J72" s="361">
        <v>0</v>
      </c>
      <c r="K72" s="361">
        <v>0</v>
      </c>
      <c r="L72" s="361">
        <v>0</v>
      </c>
      <c r="M72"/>
      <c r="Q72" s="358"/>
    </row>
    <row r="73" spans="1:18" ht="29.25" hidden="1" customHeight="1">
      <c r="A73" s="348">
        <v>2</v>
      </c>
      <c r="B73" s="346">
        <v>3</v>
      </c>
      <c r="C73" s="346">
        <v>1</v>
      </c>
      <c r="D73" s="346">
        <v>2</v>
      </c>
      <c r="E73" s="346"/>
      <c r="F73" s="349"/>
      <c r="G73" s="347" t="s">
        <v>228</v>
      </c>
      <c r="H73" s="333">
        <v>40</v>
      </c>
      <c r="I73" s="364">
        <f>I74</f>
        <v>0</v>
      </c>
      <c r="J73" s="386">
        <f>J74</f>
        <v>0</v>
      </c>
      <c r="K73" s="365">
        <f>K74</f>
        <v>0</v>
      </c>
      <c r="L73" s="365">
        <f>L74</f>
        <v>0</v>
      </c>
      <c r="M73"/>
      <c r="Q73" s="358"/>
    </row>
    <row r="74" spans="1:18" ht="27" hidden="1" customHeight="1">
      <c r="A74" s="367">
        <v>2</v>
      </c>
      <c r="B74" s="368">
        <v>3</v>
      </c>
      <c r="C74" s="368">
        <v>1</v>
      </c>
      <c r="D74" s="368">
        <v>2</v>
      </c>
      <c r="E74" s="368">
        <v>1</v>
      </c>
      <c r="F74" s="370"/>
      <c r="G74" s="347" t="s">
        <v>228</v>
      </c>
      <c r="H74" s="333">
        <v>41</v>
      </c>
      <c r="I74" s="352">
        <f>SUM(I75:I77)</f>
        <v>0</v>
      </c>
      <c r="J74" s="387">
        <f>SUM(J75:J77)</f>
        <v>0</v>
      </c>
      <c r="K74" s="351">
        <f>SUM(K75:K77)</f>
        <v>0</v>
      </c>
      <c r="L74" s="343">
        <f>SUM(L75:L77)</f>
        <v>0</v>
      </c>
      <c r="M74"/>
      <c r="Q74" s="358"/>
    </row>
    <row r="75" spans="1:18" s="385" customFormat="1" ht="27" hidden="1" customHeight="1">
      <c r="A75" s="353">
        <v>2</v>
      </c>
      <c r="B75" s="354">
        <v>3</v>
      </c>
      <c r="C75" s="354">
        <v>1</v>
      </c>
      <c r="D75" s="354">
        <v>2</v>
      </c>
      <c r="E75" s="354">
        <v>1</v>
      </c>
      <c r="F75" s="356">
        <v>1</v>
      </c>
      <c r="G75" s="357" t="s">
        <v>227</v>
      </c>
      <c r="H75" s="333">
        <v>42</v>
      </c>
      <c r="I75" s="361">
        <v>0</v>
      </c>
      <c r="J75" s="361">
        <v>0</v>
      </c>
      <c r="K75" s="361">
        <v>0</v>
      </c>
      <c r="L75" s="361">
        <v>0</v>
      </c>
      <c r="Q75" s="358"/>
      <c r="R75" s="288"/>
    </row>
    <row r="76" spans="1:18" ht="16.5" hidden="1" customHeight="1">
      <c r="A76" s="353">
        <v>2</v>
      </c>
      <c r="B76" s="354">
        <v>3</v>
      </c>
      <c r="C76" s="354">
        <v>1</v>
      </c>
      <c r="D76" s="354">
        <v>2</v>
      </c>
      <c r="E76" s="354">
        <v>1</v>
      </c>
      <c r="F76" s="356">
        <v>2</v>
      </c>
      <c r="G76" s="357" t="s">
        <v>226</v>
      </c>
      <c r="H76" s="333">
        <v>43</v>
      </c>
      <c r="I76" s="361">
        <v>0</v>
      </c>
      <c r="J76" s="361">
        <v>0</v>
      </c>
      <c r="K76" s="361">
        <v>0</v>
      </c>
      <c r="L76" s="361">
        <v>0</v>
      </c>
      <c r="M76"/>
      <c r="Q76" s="358"/>
    </row>
    <row r="77" spans="1:18" ht="15" hidden="1" customHeight="1">
      <c r="A77" s="353">
        <v>2</v>
      </c>
      <c r="B77" s="354">
        <v>3</v>
      </c>
      <c r="C77" s="354">
        <v>1</v>
      </c>
      <c r="D77" s="354">
        <v>2</v>
      </c>
      <c r="E77" s="354">
        <v>1</v>
      </c>
      <c r="F77" s="356">
        <v>3</v>
      </c>
      <c r="G77" s="357" t="s">
        <v>225</v>
      </c>
      <c r="H77" s="333">
        <v>44</v>
      </c>
      <c r="I77" s="361">
        <v>0</v>
      </c>
      <c r="J77" s="361">
        <v>0</v>
      </c>
      <c r="K77" s="361">
        <v>0</v>
      </c>
      <c r="L77" s="361">
        <v>0</v>
      </c>
      <c r="M77"/>
      <c r="Q77" s="358"/>
    </row>
    <row r="78" spans="1:18" ht="27.75" hidden="1" customHeight="1">
      <c r="A78" s="353">
        <v>2</v>
      </c>
      <c r="B78" s="354">
        <v>3</v>
      </c>
      <c r="C78" s="354">
        <v>1</v>
      </c>
      <c r="D78" s="354">
        <v>3</v>
      </c>
      <c r="E78" s="354"/>
      <c r="F78" s="356"/>
      <c r="G78" s="357" t="s">
        <v>224</v>
      </c>
      <c r="H78" s="333">
        <v>45</v>
      </c>
      <c r="I78" s="342">
        <f>I79</f>
        <v>0</v>
      </c>
      <c r="J78" s="384">
        <f>J79</f>
        <v>0</v>
      </c>
      <c r="K78" s="343">
        <f>K79</f>
        <v>0</v>
      </c>
      <c r="L78" s="343">
        <f>L79</f>
        <v>0</v>
      </c>
      <c r="M78"/>
      <c r="Q78" s="358"/>
    </row>
    <row r="79" spans="1:18" ht="26.25" hidden="1" customHeight="1">
      <c r="A79" s="353">
        <v>2</v>
      </c>
      <c r="B79" s="354">
        <v>3</v>
      </c>
      <c r="C79" s="354">
        <v>1</v>
      </c>
      <c r="D79" s="354">
        <v>3</v>
      </c>
      <c r="E79" s="354">
        <v>1</v>
      </c>
      <c r="F79" s="356"/>
      <c r="G79" s="357" t="s">
        <v>223</v>
      </c>
      <c r="H79" s="333">
        <v>46</v>
      </c>
      <c r="I79" s="342">
        <f>SUM(I80:I82)</f>
        <v>0</v>
      </c>
      <c r="J79" s="384">
        <f>SUM(J80:J82)</f>
        <v>0</v>
      </c>
      <c r="K79" s="343">
        <f>SUM(K80:K82)</f>
        <v>0</v>
      </c>
      <c r="L79" s="343">
        <f>SUM(L80:L82)</f>
        <v>0</v>
      </c>
      <c r="M79"/>
      <c r="Q79" s="358"/>
    </row>
    <row r="80" spans="1:18" ht="15" hidden="1" customHeight="1">
      <c r="A80" s="348">
        <v>2</v>
      </c>
      <c r="B80" s="346">
        <v>3</v>
      </c>
      <c r="C80" s="346">
        <v>1</v>
      </c>
      <c r="D80" s="346">
        <v>3</v>
      </c>
      <c r="E80" s="346">
        <v>1</v>
      </c>
      <c r="F80" s="349">
        <v>1</v>
      </c>
      <c r="G80" s="374" t="s">
        <v>222</v>
      </c>
      <c r="H80" s="333">
        <v>47</v>
      </c>
      <c r="I80" s="359">
        <v>0</v>
      </c>
      <c r="J80" s="359">
        <v>0</v>
      </c>
      <c r="K80" s="359">
        <v>0</v>
      </c>
      <c r="L80" s="359">
        <v>0</v>
      </c>
      <c r="M80"/>
      <c r="Q80" s="358"/>
    </row>
    <row r="81" spans="1:17" ht="16.5" hidden="1" customHeight="1">
      <c r="A81" s="353">
        <v>2</v>
      </c>
      <c r="B81" s="354">
        <v>3</v>
      </c>
      <c r="C81" s="354">
        <v>1</v>
      </c>
      <c r="D81" s="354">
        <v>3</v>
      </c>
      <c r="E81" s="354">
        <v>1</v>
      </c>
      <c r="F81" s="356">
        <v>2</v>
      </c>
      <c r="G81" s="357" t="s">
        <v>221</v>
      </c>
      <c r="H81" s="333">
        <v>48</v>
      </c>
      <c r="I81" s="361">
        <v>0</v>
      </c>
      <c r="J81" s="361">
        <v>0</v>
      </c>
      <c r="K81" s="361">
        <v>0</v>
      </c>
      <c r="L81" s="361">
        <v>0</v>
      </c>
      <c r="M81"/>
      <c r="Q81" s="358"/>
    </row>
    <row r="82" spans="1:17" ht="17.25" hidden="1" customHeight="1">
      <c r="A82" s="348">
        <v>2</v>
      </c>
      <c r="B82" s="346">
        <v>3</v>
      </c>
      <c r="C82" s="346">
        <v>1</v>
      </c>
      <c r="D82" s="346">
        <v>3</v>
      </c>
      <c r="E82" s="346">
        <v>1</v>
      </c>
      <c r="F82" s="349">
        <v>3</v>
      </c>
      <c r="G82" s="374" t="s">
        <v>220</v>
      </c>
      <c r="H82" s="333">
        <v>49</v>
      </c>
      <c r="I82" s="359">
        <v>0</v>
      </c>
      <c r="J82" s="359">
        <v>0</v>
      </c>
      <c r="K82" s="359">
        <v>0</v>
      </c>
      <c r="L82" s="359">
        <v>0</v>
      </c>
      <c r="M82"/>
      <c r="Q82" s="358"/>
    </row>
    <row r="83" spans="1:17" ht="12.75" hidden="1" customHeight="1">
      <c r="A83" s="348">
        <v>2</v>
      </c>
      <c r="B83" s="346">
        <v>3</v>
      </c>
      <c r="C83" s="346">
        <v>2</v>
      </c>
      <c r="D83" s="346"/>
      <c r="E83" s="346"/>
      <c r="F83" s="349"/>
      <c r="G83" s="374" t="s">
        <v>219</v>
      </c>
      <c r="H83" s="333">
        <v>50</v>
      </c>
      <c r="I83" s="342">
        <f t="shared" ref="I83:L84" si="2">I84</f>
        <v>0</v>
      </c>
      <c r="J83" s="342">
        <f t="shared" si="2"/>
        <v>0</v>
      </c>
      <c r="K83" s="342">
        <f t="shared" si="2"/>
        <v>0</v>
      </c>
      <c r="L83" s="342">
        <f t="shared" si="2"/>
        <v>0</v>
      </c>
      <c r="M83"/>
    </row>
    <row r="84" spans="1:17" ht="12" hidden="1" customHeight="1">
      <c r="A84" s="348">
        <v>2</v>
      </c>
      <c r="B84" s="346">
        <v>3</v>
      </c>
      <c r="C84" s="346">
        <v>2</v>
      </c>
      <c r="D84" s="346">
        <v>1</v>
      </c>
      <c r="E84" s="346"/>
      <c r="F84" s="349"/>
      <c r="G84" s="374" t="s">
        <v>219</v>
      </c>
      <c r="H84" s="333">
        <v>51</v>
      </c>
      <c r="I84" s="342">
        <f t="shared" si="2"/>
        <v>0</v>
      </c>
      <c r="J84" s="342">
        <f t="shared" si="2"/>
        <v>0</v>
      </c>
      <c r="K84" s="342">
        <f t="shared" si="2"/>
        <v>0</v>
      </c>
      <c r="L84" s="342">
        <f t="shared" si="2"/>
        <v>0</v>
      </c>
      <c r="M84"/>
    </row>
    <row r="85" spans="1:17" ht="15.75" hidden="1" customHeight="1">
      <c r="A85" s="348">
        <v>2</v>
      </c>
      <c r="B85" s="346">
        <v>3</v>
      </c>
      <c r="C85" s="346">
        <v>2</v>
      </c>
      <c r="D85" s="346">
        <v>1</v>
      </c>
      <c r="E85" s="346">
        <v>1</v>
      </c>
      <c r="F85" s="349"/>
      <c r="G85" s="374" t="s">
        <v>219</v>
      </c>
      <c r="H85" s="333">
        <v>52</v>
      </c>
      <c r="I85" s="342">
        <f>SUM(I86)</f>
        <v>0</v>
      </c>
      <c r="J85" s="342">
        <f>SUM(J86)</f>
        <v>0</v>
      </c>
      <c r="K85" s="342">
        <f>SUM(K86)</f>
        <v>0</v>
      </c>
      <c r="L85" s="342">
        <f>SUM(L86)</f>
        <v>0</v>
      </c>
      <c r="M85"/>
    </row>
    <row r="86" spans="1:17" ht="13.5" hidden="1" customHeight="1">
      <c r="A86" s="348">
        <v>2</v>
      </c>
      <c r="B86" s="346">
        <v>3</v>
      </c>
      <c r="C86" s="346">
        <v>2</v>
      </c>
      <c r="D86" s="346">
        <v>1</v>
      </c>
      <c r="E86" s="346">
        <v>1</v>
      </c>
      <c r="F86" s="349">
        <v>1</v>
      </c>
      <c r="G86" s="374" t="s">
        <v>219</v>
      </c>
      <c r="H86" s="333">
        <v>53</v>
      </c>
      <c r="I86" s="361">
        <v>0</v>
      </c>
      <c r="J86" s="361">
        <v>0</v>
      </c>
      <c r="K86" s="361">
        <v>0</v>
      </c>
      <c r="L86" s="361">
        <v>0</v>
      </c>
      <c r="M86"/>
    </row>
    <row r="87" spans="1:17" ht="16.5" hidden="1" customHeight="1">
      <c r="A87" s="338">
        <v>2</v>
      </c>
      <c r="B87" s="339">
        <v>4</v>
      </c>
      <c r="C87" s="339"/>
      <c r="D87" s="339"/>
      <c r="E87" s="339"/>
      <c r="F87" s="341"/>
      <c r="G87" s="388" t="s">
        <v>218</v>
      </c>
      <c r="H87" s="333">
        <v>54</v>
      </c>
      <c r="I87" s="342">
        <f t="shared" ref="I87:L89" si="3">I88</f>
        <v>0</v>
      </c>
      <c r="J87" s="384">
        <f t="shared" si="3"/>
        <v>0</v>
      </c>
      <c r="K87" s="343">
        <f t="shared" si="3"/>
        <v>0</v>
      </c>
      <c r="L87" s="343">
        <f t="shared" si="3"/>
        <v>0</v>
      </c>
      <c r="M87"/>
    </row>
    <row r="88" spans="1:17" ht="15.75" hidden="1" customHeight="1">
      <c r="A88" s="353">
        <v>2</v>
      </c>
      <c r="B88" s="354">
        <v>4</v>
      </c>
      <c r="C88" s="354">
        <v>1</v>
      </c>
      <c r="D88" s="354"/>
      <c r="E88" s="354"/>
      <c r="F88" s="356"/>
      <c r="G88" s="357" t="s">
        <v>217</v>
      </c>
      <c r="H88" s="333">
        <v>55</v>
      </c>
      <c r="I88" s="342">
        <f t="shared" si="3"/>
        <v>0</v>
      </c>
      <c r="J88" s="384">
        <f t="shared" si="3"/>
        <v>0</v>
      </c>
      <c r="K88" s="343">
        <f t="shared" si="3"/>
        <v>0</v>
      </c>
      <c r="L88" s="343">
        <f t="shared" si="3"/>
        <v>0</v>
      </c>
      <c r="M88"/>
    </row>
    <row r="89" spans="1:17" ht="17.25" hidden="1" customHeight="1">
      <c r="A89" s="353">
        <v>2</v>
      </c>
      <c r="B89" s="354">
        <v>4</v>
      </c>
      <c r="C89" s="354">
        <v>1</v>
      </c>
      <c r="D89" s="354">
        <v>1</v>
      </c>
      <c r="E89" s="354"/>
      <c r="F89" s="356"/>
      <c r="G89" s="357" t="s">
        <v>217</v>
      </c>
      <c r="H89" s="333">
        <v>56</v>
      </c>
      <c r="I89" s="342">
        <f t="shared" si="3"/>
        <v>0</v>
      </c>
      <c r="J89" s="384">
        <f t="shared" si="3"/>
        <v>0</v>
      </c>
      <c r="K89" s="343">
        <f t="shared" si="3"/>
        <v>0</v>
      </c>
      <c r="L89" s="343">
        <f t="shared" si="3"/>
        <v>0</v>
      </c>
      <c r="M89"/>
    </row>
    <row r="90" spans="1:17" ht="18" hidden="1" customHeight="1">
      <c r="A90" s="353">
        <v>2</v>
      </c>
      <c r="B90" s="354">
        <v>4</v>
      </c>
      <c r="C90" s="354">
        <v>1</v>
      </c>
      <c r="D90" s="354">
        <v>1</v>
      </c>
      <c r="E90" s="354">
        <v>1</v>
      </c>
      <c r="F90" s="356"/>
      <c r="G90" s="357" t="s">
        <v>217</v>
      </c>
      <c r="H90" s="333">
        <v>57</v>
      </c>
      <c r="I90" s="342">
        <f>SUM(I91:I93)</f>
        <v>0</v>
      </c>
      <c r="J90" s="384">
        <f>SUM(J91:J93)</f>
        <v>0</v>
      </c>
      <c r="K90" s="343">
        <f>SUM(K91:K93)</f>
        <v>0</v>
      </c>
      <c r="L90" s="343">
        <f>SUM(L91:L93)</f>
        <v>0</v>
      </c>
      <c r="M90"/>
    </row>
    <row r="91" spans="1:17" ht="14.25" hidden="1" customHeight="1">
      <c r="A91" s="353">
        <v>2</v>
      </c>
      <c r="B91" s="354">
        <v>4</v>
      </c>
      <c r="C91" s="354">
        <v>1</v>
      </c>
      <c r="D91" s="354">
        <v>1</v>
      </c>
      <c r="E91" s="354">
        <v>1</v>
      </c>
      <c r="F91" s="356">
        <v>1</v>
      </c>
      <c r="G91" s="357" t="s">
        <v>216</v>
      </c>
      <c r="H91" s="333">
        <v>58</v>
      </c>
      <c r="I91" s="361">
        <v>0</v>
      </c>
      <c r="J91" s="361">
        <v>0</v>
      </c>
      <c r="K91" s="361">
        <v>0</v>
      </c>
      <c r="L91" s="361">
        <v>0</v>
      </c>
      <c r="M91"/>
    </row>
    <row r="92" spans="1:17" ht="13.5" hidden="1" customHeight="1">
      <c r="A92" s="353">
        <v>2</v>
      </c>
      <c r="B92" s="353">
        <v>4</v>
      </c>
      <c r="C92" s="353">
        <v>1</v>
      </c>
      <c r="D92" s="354">
        <v>1</v>
      </c>
      <c r="E92" s="354">
        <v>1</v>
      </c>
      <c r="F92" s="389">
        <v>2</v>
      </c>
      <c r="G92" s="355" t="s">
        <v>215</v>
      </c>
      <c r="H92" s="333">
        <v>59</v>
      </c>
      <c r="I92" s="361">
        <v>0</v>
      </c>
      <c r="J92" s="361">
        <v>0</v>
      </c>
      <c r="K92" s="361">
        <v>0</v>
      </c>
      <c r="L92" s="361">
        <v>0</v>
      </c>
      <c r="M92"/>
    </row>
    <row r="93" spans="1:17" hidden="1">
      <c r="A93" s="353">
        <v>2</v>
      </c>
      <c r="B93" s="354">
        <v>4</v>
      </c>
      <c r="C93" s="353">
        <v>1</v>
      </c>
      <c r="D93" s="354">
        <v>1</v>
      </c>
      <c r="E93" s="354">
        <v>1</v>
      </c>
      <c r="F93" s="389">
        <v>3</v>
      </c>
      <c r="G93" s="355" t="s">
        <v>214</v>
      </c>
      <c r="H93" s="333">
        <v>60</v>
      </c>
      <c r="I93" s="361">
        <v>0</v>
      </c>
      <c r="J93" s="361">
        <v>0</v>
      </c>
      <c r="K93" s="361">
        <v>0</v>
      </c>
      <c r="L93" s="361">
        <v>0</v>
      </c>
    </row>
    <row r="94" spans="1:17" hidden="1">
      <c r="A94" s="338">
        <v>2</v>
      </c>
      <c r="B94" s="339">
        <v>5</v>
      </c>
      <c r="C94" s="338"/>
      <c r="D94" s="339"/>
      <c r="E94" s="339"/>
      <c r="F94" s="390"/>
      <c r="G94" s="340" t="s">
        <v>213</v>
      </c>
      <c r="H94" s="333">
        <v>61</v>
      </c>
      <c r="I94" s="342">
        <f>SUM(I95+I100+I105)</f>
        <v>0</v>
      </c>
      <c r="J94" s="384">
        <f>SUM(J95+J100+J105)</f>
        <v>0</v>
      </c>
      <c r="K94" s="343">
        <f>SUM(K95+K100+K105)</f>
        <v>0</v>
      </c>
      <c r="L94" s="343">
        <f>SUM(L95+L100+L105)</f>
        <v>0</v>
      </c>
    </row>
    <row r="95" spans="1:17" hidden="1">
      <c r="A95" s="348">
        <v>2</v>
      </c>
      <c r="B95" s="346">
        <v>5</v>
      </c>
      <c r="C95" s="348">
        <v>1</v>
      </c>
      <c r="D95" s="346"/>
      <c r="E95" s="346"/>
      <c r="F95" s="391"/>
      <c r="G95" s="347" t="s">
        <v>212</v>
      </c>
      <c r="H95" s="333">
        <v>62</v>
      </c>
      <c r="I95" s="364">
        <f t="shared" ref="I95:L96" si="4">I96</f>
        <v>0</v>
      </c>
      <c r="J95" s="386">
        <f t="shared" si="4"/>
        <v>0</v>
      </c>
      <c r="K95" s="365">
        <f t="shared" si="4"/>
        <v>0</v>
      </c>
      <c r="L95" s="365">
        <f t="shared" si="4"/>
        <v>0</v>
      </c>
    </row>
    <row r="96" spans="1:17" hidden="1">
      <c r="A96" s="353">
        <v>2</v>
      </c>
      <c r="B96" s="354">
        <v>5</v>
      </c>
      <c r="C96" s="353">
        <v>1</v>
      </c>
      <c r="D96" s="354">
        <v>1</v>
      </c>
      <c r="E96" s="354"/>
      <c r="F96" s="389"/>
      <c r="G96" s="355" t="s">
        <v>212</v>
      </c>
      <c r="H96" s="333">
        <v>63</v>
      </c>
      <c r="I96" s="342">
        <f t="shared" si="4"/>
        <v>0</v>
      </c>
      <c r="J96" s="384">
        <f t="shared" si="4"/>
        <v>0</v>
      </c>
      <c r="K96" s="343">
        <f t="shared" si="4"/>
        <v>0</v>
      </c>
      <c r="L96" s="343">
        <f t="shared" si="4"/>
        <v>0</v>
      </c>
    </row>
    <row r="97" spans="1:13" hidden="1">
      <c r="A97" s="353">
        <v>2</v>
      </c>
      <c r="B97" s="354">
        <v>5</v>
      </c>
      <c r="C97" s="353">
        <v>1</v>
      </c>
      <c r="D97" s="354">
        <v>1</v>
      </c>
      <c r="E97" s="354">
        <v>1</v>
      </c>
      <c r="F97" s="389"/>
      <c r="G97" s="355" t="s">
        <v>212</v>
      </c>
      <c r="H97" s="333">
        <v>64</v>
      </c>
      <c r="I97" s="342">
        <f>SUM(I98:I99)</f>
        <v>0</v>
      </c>
      <c r="J97" s="384">
        <f>SUM(J98:J99)</f>
        <v>0</v>
      </c>
      <c r="K97" s="343">
        <f>SUM(K98:K99)</f>
        <v>0</v>
      </c>
      <c r="L97" s="343">
        <f>SUM(L98:L99)</f>
        <v>0</v>
      </c>
    </row>
    <row r="98" spans="1:13" ht="25.5" hidden="1" customHeight="1">
      <c r="A98" s="353">
        <v>2</v>
      </c>
      <c r="B98" s="354">
        <v>5</v>
      </c>
      <c r="C98" s="353">
        <v>1</v>
      </c>
      <c r="D98" s="354">
        <v>1</v>
      </c>
      <c r="E98" s="354">
        <v>1</v>
      </c>
      <c r="F98" s="389">
        <v>1</v>
      </c>
      <c r="G98" s="355" t="s">
        <v>211</v>
      </c>
      <c r="H98" s="333">
        <v>65</v>
      </c>
      <c r="I98" s="361">
        <v>0</v>
      </c>
      <c r="J98" s="361">
        <v>0</v>
      </c>
      <c r="K98" s="361">
        <v>0</v>
      </c>
      <c r="L98" s="361">
        <v>0</v>
      </c>
      <c r="M98"/>
    </row>
    <row r="99" spans="1:13" ht="15.75" hidden="1" customHeight="1">
      <c r="A99" s="353">
        <v>2</v>
      </c>
      <c r="B99" s="354">
        <v>5</v>
      </c>
      <c r="C99" s="353">
        <v>1</v>
      </c>
      <c r="D99" s="354">
        <v>1</v>
      </c>
      <c r="E99" s="354">
        <v>1</v>
      </c>
      <c r="F99" s="389">
        <v>2</v>
      </c>
      <c r="G99" s="355" t="s">
        <v>210</v>
      </c>
      <c r="H99" s="333">
        <v>66</v>
      </c>
      <c r="I99" s="361">
        <v>0</v>
      </c>
      <c r="J99" s="361">
        <v>0</v>
      </c>
      <c r="K99" s="361">
        <v>0</v>
      </c>
      <c r="L99" s="361">
        <v>0</v>
      </c>
      <c r="M99"/>
    </row>
    <row r="100" spans="1:13" ht="12" hidden="1" customHeight="1">
      <c r="A100" s="353">
        <v>2</v>
      </c>
      <c r="B100" s="354">
        <v>5</v>
      </c>
      <c r="C100" s="353">
        <v>2</v>
      </c>
      <c r="D100" s="354"/>
      <c r="E100" s="354"/>
      <c r="F100" s="389"/>
      <c r="G100" s="355" t="s">
        <v>209</v>
      </c>
      <c r="H100" s="333">
        <v>67</v>
      </c>
      <c r="I100" s="342">
        <f t="shared" ref="I100:L101" si="5">I101</f>
        <v>0</v>
      </c>
      <c r="J100" s="384">
        <f t="shared" si="5"/>
        <v>0</v>
      </c>
      <c r="K100" s="343">
        <f t="shared" si="5"/>
        <v>0</v>
      </c>
      <c r="L100" s="342">
        <f t="shared" si="5"/>
        <v>0</v>
      </c>
      <c r="M100"/>
    </row>
    <row r="101" spans="1:13" ht="15.75" hidden="1" customHeight="1">
      <c r="A101" s="357">
        <v>2</v>
      </c>
      <c r="B101" s="353">
        <v>5</v>
      </c>
      <c r="C101" s="354">
        <v>2</v>
      </c>
      <c r="D101" s="355">
        <v>1</v>
      </c>
      <c r="E101" s="353"/>
      <c r="F101" s="389"/>
      <c r="G101" s="355" t="s">
        <v>209</v>
      </c>
      <c r="H101" s="333">
        <v>68</v>
      </c>
      <c r="I101" s="342">
        <f t="shared" si="5"/>
        <v>0</v>
      </c>
      <c r="J101" s="384">
        <f t="shared" si="5"/>
        <v>0</v>
      </c>
      <c r="K101" s="343">
        <f t="shared" si="5"/>
        <v>0</v>
      </c>
      <c r="L101" s="342">
        <f t="shared" si="5"/>
        <v>0</v>
      </c>
      <c r="M101"/>
    </row>
    <row r="102" spans="1:13" ht="15" hidden="1" customHeight="1">
      <c r="A102" s="357">
        <v>2</v>
      </c>
      <c r="B102" s="353">
        <v>5</v>
      </c>
      <c r="C102" s="354">
        <v>2</v>
      </c>
      <c r="D102" s="355">
        <v>1</v>
      </c>
      <c r="E102" s="353">
        <v>1</v>
      </c>
      <c r="F102" s="389"/>
      <c r="G102" s="355" t="s">
        <v>209</v>
      </c>
      <c r="H102" s="333">
        <v>69</v>
      </c>
      <c r="I102" s="342">
        <f>SUM(I103:I104)</f>
        <v>0</v>
      </c>
      <c r="J102" s="384">
        <f>SUM(J103:J104)</f>
        <v>0</v>
      </c>
      <c r="K102" s="343">
        <f>SUM(K103:K104)</f>
        <v>0</v>
      </c>
      <c r="L102" s="342">
        <f>SUM(L103:L104)</f>
        <v>0</v>
      </c>
      <c r="M102"/>
    </row>
    <row r="103" spans="1:13" ht="25.5" hidden="1" customHeight="1">
      <c r="A103" s="357">
        <v>2</v>
      </c>
      <c r="B103" s="353">
        <v>5</v>
      </c>
      <c r="C103" s="354">
        <v>2</v>
      </c>
      <c r="D103" s="355">
        <v>1</v>
      </c>
      <c r="E103" s="353">
        <v>1</v>
      </c>
      <c r="F103" s="389">
        <v>1</v>
      </c>
      <c r="G103" s="355" t="s">
        <v>208</v>
      </c>
      <c r="H103" s="333">
        <v>70</v>
      </c>
      <c r="I103" s="361">
        <v>0</v>
      </c>
      <c r="J103" s="361">
        <v>0</v>
      </c>
      <c r="K103" s="361">
        <v>0</v>
      </c>
      <c r="L103" s="361">
        <v>0</v>
      </c>
      <c r="M103"/>
    </row>
    <row r="104" spans="1:13" ht="25.5" hidden="1" customHeight="1">
      <c r="A104" s="357">
        <v>2</v>
      </c>
      <c r="B104" s="353">
        <v>5</v>
      </c>
      <c r="C104" s="354">
        <v>2</v>
      </c>
      <c r="D104" s="355">
        <v>1</v>
      </c>
      <c r="E104" s="353">
        <v>1</v>
      </c>
      <c r="F104" s="389">
        <v>2</v>
      </c>
      <c r="G104" s="355" t="s">
        <v>207</v>
      </c>
      <c r="H104" s="333">
        <v>71</v>
      </c>
      <c r="I104" s="361">
        <v>0</v>
      </c>
      <c r="J104" s="361">
        <v>0</v>
      </c>
      <c r="K104" s="361">
        <v>0</v>
      </c>
      <c r="L104" s="361">
        <v>0</v>
      </c>
      <c r="M104"/>
    </row>
    <row r="105" spans="1:13" ht="28.5" hidden="1" customHeight="1">
      <c r="A105" s="357">
        <v>2</v>
      </c>
      <c r="B105" s="353">
        <v>5</v>
      </c>
      <c r="C105" s="354">
        <v>3</v>
      </c>
      <c r="D105" s="355"/>
      <c r="E105" s="353"/>
      <c r="F105" s="389"/>
      <c r="G105" s="355" t="s">
        <v>206</v>
      </c>
      <c r="H105" s="333">
        <v>72</v>
      </c>
      <c r="I105" s="342">
        <f>I106+I110</f>
        <v>0</v>
      </c>
      <c r="J105" s="342">
        <f>J106+J110</f>
        <v>0</v>
      </c>
      <c r="K105" s="342">
        <f>K106+K110</f>
        <v>0</v>
      </c>
      <c r="L105" s="342">
        <f>L106+L110</f>
        <v>0</v>
      </c>
      <c r="M105"/>
    </row>
    <row r="106" spans="1:13" ht="27" hidden="1" customHeight="1">
      <c r="A106" s="357">
        <v>2</v>
      </c>
      <c r="B106" s="353">
        <v>5</v>
      </c>
      <c r="C106" s="354">
        <v>3</v>
      </c>
      <c r="D106" s="355">
        <v>1</v>
      </c>
      <c r="E106" s="353"/>
      <c r="F106" s="389"/>
      <c r="G106" s="355" t="s">
        <v>205</v>
      </c>
      <c r="H106" s="333">
        <v>73</v>
      </c>
      <c r="I106" s="342">
        <f>I107</f>
        <v>0</v>
      </c>
      <c r="J106" s="384">
        <f>J107</f>
        <v>0</v>
      </c>
      <c r="K106" s="343">
        <f>K107</f>
        <v>0</v>
      </c>
      <c r="L106" s="342">
        <f>L107</f>
        <v>0</v>
      </c>
      <c r="M106"/>
    </row>
    <row r="107" spans="1:13" ht="30" hidden="1" customHeight="1">
      <c r="A107" s="366">
        <v>2</v>
      </c>
      <c r="B107" s="367">
        <v>5</v>
      </c>
      <c r="C107" s="368">
        <v>3</v>
      </c>
      <c r="D107" s="369">
        <v>1</v>
      </c>
      <c r="E107" s="367">
        <v>1</v>
      </c>
      <c r="F107" s="392"/>
      <c r="G107" s="369" t="s">
        <v>205</v>
      </c>
      <c r="H107" s="333">
        <v>74</v>
      </c>
      <c r="I107" s="352">
        <f>SUM(I108:I109)</f>
        <v>0</v>
      </c>
      <c r="J107" s="387">
        <f>SUM(J108:J109)</f>
        <v>0</v>
      </c>
      <c r="K107" s="351">
        <f>SUM(K108:K109)</f>
        <v>0</v>
      </c>
      <c r="L107" s="352">
        <f>SUM(L108:L109)</f>
        <v>0</v>
      </c>
      <c r="M107"/>
    </row>
    <row r="108" spans="1:13" ht="26.25" hidden="1" customHeight="1">
      <c r="A108" s="357">
        <v>2</v>
      </c>
      <c r="B108" s="353">
        <v>5</v>
      </c>
      <c r="C108" s="354">
        <v>3</v>
      </c>
      <c r="D108" s="355">
        <v>1</v>
      </c>
      <c r="E108" s="353">
        <v>1</v>
      </c>
      <c r="F108" s="389">
        <v>1</v>
      </c>
      <c r="G108" s="355" t="s">
        <v>205</v>
      </c>
      <c r="H108" s="333">
        <v>75</v>
      </c>
      <c r="I108" s="361">
        <v>0</v>
      </c>
      <c r="J108" s="361">
        <v>0</v>
      </c>
      <c r="K108" s="361">
        <v>0</v>
      </c>
      <c r="L108" s="361">
        <v>0</v>
      </c>
      <c r="M108"/>
    </row>
    <row r="109" spans="1:13" ht="26.25" hidden="1" customHeight="1">
      <c r="A109" s="366">
        <v>2</v>
      </c>
      <c r="B109" s="367">
        <v>5</v>
      </c>
      <c r="C109" s="368">
        <v>3</v>
      </c>
      <c r="D109" s="369">
        <v>1</v>
      </c>
      <c r="E109" s="367">
        <v>1</v>
      </c>
      <c r="F109" s="392">
        <v>2</v>
      </c>
      <c r="G109" s="369" t="s">
        <v>204</v>
      </c>
      <c r="H109" s="333">
        <v>76</v>
      </c>
      <c r="I109" s="361">
        <v>0</v>
      </c>
      <c r="J109" s="361">
        <v>0</v>
      </c>
      <c r="K109" s="361">
        <v>0</v>
      </c>
      <c r="L109" s="361">
        <v>0</v>
      </c>
      <c r="M109"/>
    </row>
    <row r="110" spans="1:13" ht="27.75" hidden="1" customHeight="1">
      <c r="A110" s="366">
        <v>2</v>
      </c>
      <c r="B110" s="367">
        <v>5</v>
      </c>
      <c r="C110" s="368">
        <v>3</v>
      </c>
      <c r="D110" s="369">
        <v>2</v>
      </c>
      <c r="E110" s="367"/>
      <c r="F110" s="392"/>
      <c r="G110" s="369" t="s">
        <v>203</v>
      </c>
      <c r="H110" s="333">
        <v>77</v>
      </c>
      <c r="I110" s="352">
        <f>I111</f>
        <v>0</v>
      </c>
      <c r="J110" s="352">
        <f>J111</f>
        <v>0</v>
      </c>
      <c r="K110" s="352">
        <f>K111</f>
        <v>0</v>
      </c>
      <c r="L110" s="352">
        <f>L111</f>
        <v>0</v>
      </c>
      <c r="M110"/>
    </row>
    <row r="111" spans="1:13" ht="25.5" hidden="1" customHeight="1">
      <c r="A111" s="366">
        <v>2</v>
      </c>
      <c r="B111" s="367">
        <v>5</v>
      </c>
      <c r="C111" s="368">
        <v>3</v>
      </c>
      <c r="D111" s="369">
        <v>2</v>
      </c>
      <c r="E111" s="367">
        <v>1</v>
      </c>
      <c r="F111" s="392"/>
      <c r="G111" s="369" t="s">
        <v>203</v>
      </c>
      <c r="H111" s="333">
        <v>78</v>
      </c>
      <c r="I111" s="352">
        <f>SUM(I112:I113)</f>
        <v>0</v>
      </c>
      <c r="J111" s="352">
        <f>SUM(J112:J113)</f>
        <v>0</v>
      </c>
      <c r="K111" s="352">
        <f>SUM(K112:K113)</f>
        <v>0</v>
      </c>
      <c r="L111" s="352">
        <f>SUM(L112:L113)</f>
        <v>0</v>
      </c>
      <c r="M111"/>
    </row>
    <row r="112" spans="1:13" ht="30" hidden="1" customHeight="1">
      <c r="A112" s="366">
        <v>2</v>
      </c>
      <c r="B112" s="367">
        <v>5</v>
      </c>
      <c r="C112" s="368">
        <v>3</v>
      </c>
      <c r="D112" s="369">
        <v>2</v>
      </c>
      <c r="E112" s="367">
        <v>1</v>
      </c>
      <c r="F112" s="392">
        <v>1</v>
      </c>
      <c r="G112" s="369" t="s">
        <v>203</v>
      </c>
      <c r="H112" s="333">
        <v>79</v>
      </c>
      <c r="I112" s="361">
        <v>0</v>
      </c>
      <c r="J112" s="361">
        <v>0</v>
      </c>
      <c r="K112" s="361">
        <v>0</v>
      </c>
      <c r="L112" s="361">
        <v>0</v>
      </c>
      <c r="M112"/>
    </row>
    <row r="113" spans="1:13" ht="18" hidden="1" customHeight="1">
      <c r="A113" s="366">
        <v>2</v>
      </c>
      <c r="B113" s="367">
        <v>5</v>
      </c>
      <c r="C113" s="368">
        <v>3</v>
      </c>
      <c r="D113" s="369">
        <v>2</v>
      </c>
      <c r="E113" s="367">
        <v>1</v>
      </c>
      <c r="F113" s="392">
        <v>2</v>
      </c>
      <c r="G113" s="369" t="s">
        <v>202</v>
      </c>
      <c r="H113" s="333">
        <v>80</v>
      </c>
      <c r="I113" s="361">
        <v>0</v>
      </c>
      <c r="J113" s="361">
        <v>0</v>
      </c>
      <c r="K113" s="361">
        <v>0</v>
      </c>
      <c r="L113" s="361">
        <v>0</v>
      </c>
      <c r="M113"/>
    </row>
    <row r="114" spans="1:13" ht="16.5" hidden="1" customHeight="1">
      <c r="A114" s="388">
        <v>2</v>
      </c>
      <c r="B114" s="338">
        <v>6</v>
      </c>
      <c r="C114" s="339"/>
      <c r="D114" s="340"/>
      <c r="E114" s="338"/>
      <c r="F114" s="390"/>
      <c r="G114" s="393" t="s">
        <v>201</v>
      </c>
      <c r="H114" s="333">
        <v>81</v>
      </c>
      <c r="I114" s="342">
        <f>SUM(I115+I120+I124+I128+I132+I136)</f>
        <v>0</v>
      </c>
      <c r="J114" s="342">
        <f>SUM(J115+J120+J124+J128+J132+J136)</f>
        <v>0</v>
      </c>
      <c r="K114" s="342">
        <f>SUM(K115+K120+K124+K128+K132+K136)</f>
        <v>0</v>
      </c>
      <c r="L114" s="342">
        <f>SUM(L115+L120+L124+L128+L132+L136)</f>
        <v>0</v>
      </c>
      <c r="M114"/>
    </row>
    <row r="115" spans="1:13" ht="14.25" hidden="1" customHeight="1">
      <c r="A115" s="366">
        <v>2</v>
      </c>
      <c r="B115" s="367">
        <v>6</v>
      </c>
      <c r="C115" s="368">
        <v>1</v>
      </c>
      <c r="D115" s="369"/>
      <c r="E115" s="367"/>
      <c r="F115" s="392"/>
      <c r="G115" s="369" t="s">
        <v>200</v>
      </c>
      <c r="H115" s="333">
        <v>82</v>
      </c>
      <c r="I115" s="352">
        <f t="shared" ref="I115:L116" si="6">I116</f>
        <v>0</v>
      </c>
      <c r="J115" s="387">
        <f t="shared" si="6"/>
        <v>0</v>
      </c>
      <c r="K115" s="351">
        <f t="shared" si="6"/>
        <v>0</v>
      </c>
      <c r="L115" s="352">
        <f t="shared" si="6"/>
        <v>0</v>
      </c>
      <c r="M115"/>
    </row>
    <row r="116" spans="1:13" ht="14.25" hidden="1" customHeight="1">
      <c r="A116" s="357">
        <v>2</v>
      </c>
      <c r="B116" s="353">
        <v>6</v>
      </c>
      <c r="C116" s="354">
        <v>1</v>
      </c>
      <c r="D116" s="355">
        <v>1</v>
      </c>
      <c r="E116" s="353"/>
      <c r="F116" s="389"/>
      <c r="G116" s="355" t="s">
        <v>200</v>
      </c>
      <c r="H116" s="333">
        <v>83</v>
      </c>
      <c r="I116" s="342">
        <f t="shared" si="6"/>
        <v>0</v>
      </c>
      <c r="J116" s="384">
        <f t="shared" si="6"/>
        <v>0</v>
      </c>
      <c r="K116" s="343">
        <f t="shared" si="6"/>
        <v>0</v>
      </c>
      <c r="L116" s="342">
        <f t="shared" si="6"/>
        <v>0</v>
      </c>
      <c r="M116"/>
    </row>
    <row r="117" spans="1:13" hidden="1">
      <c r="A117" s="357">
        <v>2</v>
      </c>
      <c r="B117" s="353">
        <v>6</v>
      </c>
      <c r="C117" s="354">
        <v>1</v>
      </c>
      <c r="D117" s="355">
        <v>1</v>
      </c>
      <c r="E117" s="353">
        <v>1</v>
      </c>
      <c r="F117" s="389"/>
      <c r="G117" s="355" t="s">
        <v>200</v>
      </c>
      <c r="H117" s="333">
        <v>84</v>
      </c>
      <c r="I117" s="342">
        <f>SUM(I118:I119)</f>
        <v>0</v>
      </c>
      <c r="J117" s="384">
        <f>SUM(J118:J119)</f>
        <v>0</v>
      </c>
      <c r="K117" s="343">
        <f>SUM(K118:K119)</f>
        <v>0</v>
      </c>
      <c r="L117" s="342">
        <f>SUM(L118:L119)</f>
        <v>0</v>
      </c>
    </row>
    <row r="118" spans="1:13" ht="13.5" hidden="1" customHeight="1">
      <c r="A118" s="357">
        <v>2</v>
      </c>
      <c r="B118" s="353">
        <v>6</v>
      </c>
      <c r="C118" s="354">
        <v>1</v>
      </c>
      <c r="D118" s="355">
        <v>1</v>
      </c>
      <c r="E118" s="353">
        <v>1</v>
      </c>
      <c r="F118" s="389">
        <v>1</v>
      </c>
      <c r="G118" s="355" t="s">
        <v>199</v>
      </c>
      <c r="H118" s="333">
        <v>85</v>
      </c>
      <c r="I118" s="361">
        <v>0</v>
      </c>
      <c r="J118" s="361">
        <v>0</v>
      </c>
      <c r="K118" s="361">
        <v>0</v>
      </c>
      <c r="L118" s="361">
        <v>0</v>
      </c>
      <c r="M118"/>
    </row>
    <row r="119" spans="1:13" hidden="1">
      <c r="A119" s="374">
        <v>2</v>
      </c>
      <c r="B119" s="348">
        <v>6</v>
      </c>
      <c r="C119" s="346">
        <v>1</v>
      </c>
      <c r="D119" s="347">
        <v>1</v>
      </c>
      <c r="E119" s="348">
        <v>1</v>
      </c>
      <c r="F119" s="391">
        <v>2</v>
      </c>
      <c r="G119" s="347" t="s">
        <v>198</v>
      </c>
      <c r="H119" s="333">
        <v>86</v>
      </c>
      <c r="I119" s="359">
        <v>0</v>
      </c>
      <c r="J119" s="359">
        <v>0</v>
      </c>
      <c r="K119" s="359">
        <v>0</v>
      </c>
      <c r="L119" s="359">
        <v>0</v>
      </c>
    </row>
    <row r="120" spans="1:13" ht="25.5" hidden="1" customHeight="1">
      <c r="A120" s="357">
        <v>2</v>
      </c>
      <c r="B120" s="353">
        <v>6</v>
      </c>
      <c r="C120" s="354">
        <v>2</v>
      </c>
      <c r="D120" s="355"/>
      <c r="E120" s="353"/>
      <c r="F120" s="389"/>
      <c r="G120" s="355" t="s">
        <v>197</v>
      </c>
      <c r="H120" s="333">
        <v>87</v>
      </c>
      <c r="I120" s="342">
        <f t="shared" ref="I120:L122" si="7">I121</f>
        <v>0</v>
      </c>
      <c r="J120" s="384">
        <f t="shared" si="7"/>
        <v>0</v>
      </c>
      <c r="K120" s="343">
        <f t="shared" si="7"/>
        <v>0</v>
      </c>
      <c r="L120" s="342">
        <f t="shared" si="7"/>
        <v>0</v>
      </c>
      <c r="M120"/>
    </row>
    <row r="121" spans="1:13" ht="14.25" hidden="1" customHeight="1">
      <c r="A121" s="357">
        <v>2</v>
      </c>
      <c r="B121" s="353">
        <v>6</v>
      </c>
      <c r="C121" s="354">
        <v>2</v>
      </c>
      <c r="D121" s="355">
        <v>1</v>
      </c>
      <c r="E121" s="353"/>
      <c r="F121" s="389"/>
      <c r="G121" s="355" t="s">
        <v>197</v>
      </c>
      <c r="H121" s="333">
        <v>88</v>
      </c>
      <c r="I121" s="342">
        <f t="shared" si="7"/>
        <v>0</v>
      </c>
      <c r="J121" s="384">
        <f t="shared" si="7"/>
        <v>0</v>
      </c>
      <c r="K121" s="343">
        <f t="shared" si="7"/>
        <v>0</v>
      </c>
      <c r="L121" s="342">
        <f t="shared" si="7"/>
        <v>0</v>
      </c>
      <c r="M121"/>
    </row>
    <row r="122" spans="1:13" ht="14.25" hidden="1" customHeight="1">
      <c r="A122" s="357">
        <v>2</v>
      </c>
      <c r="B122" s="353">
        <v>6</v>
      </c>
      <c r="C122" s="354">
        <v>2</v>
      </c>
      <c r="D122" s="355">
        <v>1</v>
      </c>
      <c r="E122" s="353">
        <v>1</v>
      </c>
      <c r="F122" s="389"/>
      <c r="G122" s="355" t="s">
        <v>197</v>
      </c>
      <c r="H122" s="333">
        <v>89</v>
      </c>
      <c r="I122" s="394">
        <f t="shared" si="7"/>
        <v>0</v>
      </c>
      <c r="J122" s="395">
        <f t="shared" si="7"/>
        <v>0</v>
      </c>
      <c r="K122" s="396">
        <f t="shared" si="7"/>
        <v>0</v>
      </c>
      <c r="L122" s="394">
        <f t="shared" si="7"/>
        <v>0</v>
      </c>
      <c r="M122"/>
    </row>
    <row r="123" spans="1:13" ht="25.5" hidden="1" customHeight="1">
      <c r="A123" s="357">
        <v>2</v>
      </c>
      <c r="B123" s="353">
        <v>6</v>
      </c>
      <c r="C123" s="354">
        <v>2</v>
      </c>
      <c r="D123" s="355">
        <v>1</v>
      </c>
      <c r="E123" s="353">
        <v>1</v>
      </c>
      <c r="F123" s="389">
        <v>1</v>
      </c>
      <c r="G123" s="355" t="s">
        <v>197</v>
      </c>
      <c r="H123" s="333">
        <v>90</v>
      </c>
      <c r="I123" s="361">
        <v>0</v>
      </c>
      <c r="J123" s="361">
        <v>0</v>
      </c>
      <c r="K123" s="361">
        <v>0</v>
      </c>
      <c r="L123" s="361">
        <v>0</v>
      </c>
      <c r="M123"/>
    </row>
    <row r="124" spans="1:13" ht="26.25" hidden="1" customHeight="1">
      <c r="A124" s="374">
        <v>2</v>
      </c>
      <c r="B124" s="348">
        <v>6</v>
      </c>
      <c r="C124" s="346">
        <v>3</v>
      </c>
      <c r="D124" s="347"/>
      <c r="E124" s="348"/>
      <c r="F124" s="391"/>
      <c r="G124" s="347" t="s">
        <v>196</v>
      </c>
      <c r="H124" s="333">
        <v>91</v>
      </c>
      <c r="I124" s="364">
        <f t="shared" ref="I124:L126" si="8">I125</f>
        <v>0</v>
      </c>
      <c r="J124" s="386">
        <f t="shared" si="8"/>
        <v>0</v>
      </c>
      <c r="K124" s="365">
        <f t="shared" si="8"/>
        <v>0</v>
      </c>
      <c r="L124" s="364">
        <f t="shared" si="8"/>
        <v>0</v>
      </c>
      <c r="M124"/>
    </row>
    <row r="125" spans="1:13" ht="25.5" hidden="1" customHeight="1">
      <c r="A125" s="357">
        <v>2</v>
      </c>
      <c r="B125" s="353">
        <v>6</v>
      </c>
      <c r="C125" s="354">
        <v>3</v>
      </c>
      <c r="D125" s="355">
        <v>1</v>
      </c>
      <c r="E125" s="353"/>
      <c r="F125" s="389"/>
      <c r="G125" s="355" t="s">
        <v>196</v>
      </c>
      <c r="H125" s="333">
        <v>92</v>
      </c>
      <c r="I125" s="342">
        <f t="shared" si="8"/>
        <v>0</v>
      </c>
      <c r="J125" s="384">
        <f t="shared" si="8"/>
        <v>0</v>
      </c>
      <c r="K125" s="343">
        <f t="shared" si="8"/>
        <v>0</v>
      </c>
      <c r="L125" s="342">
        <f t="shared" si="8"/>
        <v>0</v>
      </c>
      <c r="M125"/>
    </row>
    <row r="126" spans="1:13" ht="26.25" hidden="1" customHeight="1">
      <c r="A126" s="357">
        <v>2</v>
      </c>
      <c r="B126" s="353">
        <v>6</v>
      </c>
      <c r="C126" s="354">
        <v>3</v>
      </c>
      <c r="D126" s="355">
        <v>1</v>
      </c>
      <c r="E126" s="353">
        <v>1</v>
      </c>
      <c r="F126" s="389"/>
      <c r="G126" s="355" t="s">
        <v>196</v>
      </c>
      <c r="H126" s="333">
        <v>93</v>
      </c>
      <c r="I126" s="342">
        <f t="shared" si="8"/>
        <v>0</v>
      </c>
      <c r="J126" s="384">
        <f t="shared" si="8"/>
        <v>0</v>
      </c>
      <c r="K126" s="343">
        <f t="shared" si="8"/>
        <v>0</v>
      </c>
      <c r="L126" s="342">
        <f t="shared" si="8"/>
        <v>0</v>
      </c>
      <c r="M126"/>
    </row>
    <row r="127" spans="1:13" ht="27" hidden="1" customHeight="1">
      <c r="A127" s="357">
        <v>2</v>
      </c>
      <c r="B127" s="353">
        <v>6</v>
      </c>
      <c r="C127" s="354">
        <v>3</v>
      </c>
      <c r="D127" s="355">
        <v>1</v>
      </c>
      <c r="E127" s="353">
        <v>1</v>
      </c>
      <c r="F127" s="389">
        <v>1</v>
      </c>
      <c r="G127" s="355" t="s">
        <v>196</v>
      </c>
      <c r="H127" s="333">
        <v>94</v>
      </c>
      <c r="I127" s="361">
        <v>0</v>
      </c>
      <c r="J127" s="361">
        <v>0</v>
      </c>
      <c r="K127" s="361">
        <v>0</v>
      </c>
      <c r="L127" s="361">
        <v>0</v>
      </c>
      <c r="M127"/>
    </row>
    <row r="128" spans="1:13" ht="25.5" hidden="1" customHeight="1">
      <c r="A128" s="374">
        <v>2</v>
      </c>
      <c r="B128" s="348">
        <v>6</v>
      </c>
      <c r="C128" s="346">
        <v>4</v>
      </c>
      <c r="D128" s="347"/>
      <c r="E128" s="348"/>
      <c r="F128" s="391"/>
      <c r="G128" s="347" t="s">
        <v>195</v>
      </c>
      <c r="H128" s="333">
        <v>95</v>
      </c>
      <c r="I128" s="364">
        <f t="shared" ref="I128:L130" si="9">I129</f>
        <v>0</v>
      </c>
      <c r="J128" s="386">
        <f t="shared" si="9"/>
        <v>0</v>
      </c>
      <c r="K128" s="365">
        <f t="shared" si="9"/>
        <v>0</v>
      </c>
      <c r="L128" s="364">
        <f t="shared" si="9"/>
        <v>0</v>
      </c>
      <c r="M128"/>
    </row>
    <row r="129" spans="1:13" ht="27" hidden="1" customHeight="1">
      <c r="A129" s="357">
        <v>2</v>
      </c>
      <c r="B129" s="353">
        <v>6</v>
      </c>
      <c r="C129" s="354">
        <v>4</v>
      </c>
      <c r="D129" s="355">
        <v>1</v>
      </c>
      <c r="E129" s="353"/>
      <c r="F129" s="389"/>
      <c r="G129" s="355" t="s">
        <v>195</v>
      </c>
      <c r="H129" s="333">
        <v>96</v>
      </c>
      <c r="I129" s="342">
        <f t="shared" si="9"/>
        <v>0</v>
      </c>
      <c r="J129" s="384">
        <f t="shared" si="9"/>
        <v>0</v>
      </c>
      <c r="K129" s="343">
        <f t="shared" si="9"/>
        <v>0</v>
      </c>
      <c r="L129" s="342">
        <f t="shared" si="9"/>
        <v>0</v>
      </c>
      <c r="M129"/>
    </row>
    <row r="130" spans="1:13" ht="27" hidden="1" customHeight="1">
      <c r="A130" s="357">
        <v>2</v>
      </c>
      <c r="B130" s="353">
        <v>6</v>
      </c>
      <c r="C130" s="354">
        <v>4</v>
      </c>
      <c r="D130" s="355">
        <v>1</v>
      </c>
      <c r="E130" s="353">
        <v>1</v>
      </c>
      <c r="F130" s="389"/>
      <c r="G130" s="355" t="s">
        <v>195</v>
      </c>
      <c r="H130" s="333">
        <v>97</v>
      </c>
      <c r="I130" s="342">
        <f t="shared" si="9"/>
        <v>0</v>
      </c>
      <c r="J130" s="384">
        <f t="shared" si="9"/>
        <v>0</v>
      </c>
      <c r="K130" s="343">
        <f t="shared" si="9"/>
        <v>0</v>
      </c>
      <c r="L130" s="342">
        <f t="shared" si="9"/>
        <v>0</v>
      </c>
      <c r="M130"/>
    </row>
    <row r="131" spans="1:13" ht="27.75" hidden="1" customHeight="1">
      <c r="A131" s="357">
        <v>2</v>
      </c>
      <c r="B131" s="353">
        <v>6</v>
      </c>
      <c r="C131" s="354">
        <v>4</v>
      </c>
      <c r="D131" s="355">
        <v>1</v>
      </c>
      <c r="E131" s="353">
        <v>1</v>
      </c>
      <c r="F131" s="389">
        <v>1</v>
      </c>
      <c r="G131" s="355" t="s">
        <v>195</v>
      </c>
      <c r="H131" s="333">
        <v>98</v>
      </c>
      <c r="I131" s="361">
        <v>0</v>
      </c>
      <c r="J131" s="361">
        <v>0</v>
      </c>
      <c r="K131" s="361">
        <v>0</v>
      </c>
      <c r="L131" s="361">
        <v>0</v>
      </c>
      <c r="M131"/>
    </row>
    <row r="132" spans="1:13" ht="27" hidden="1" customHeight="1">
      <c r="A132" s="366">
        <v>2</v>
      </c>
      <c r="B132" s="375">
        <v>6</v>
      </c>
      <c r="C132" s="376">
        <v>5</v>
      </c>
      <c r="D132" s="378"/>
      <c r="E132" s="375"/>
      <c r="F132" s="397"/>
      <c r="G132" s="378" t="s">
        <v>194</v>
      </c>
      <c r="H132" s="333">
        <v>99</v>
      </c>
      <c r="I132" s="371">
        <f t="shared" ref="I132:L134" si="10">I133</f>
        <v>0</v>
      </c>
      <c r="J132" s="398">
        <f t="shared" si="10"/>
        <v>0</v>
      </c>
      <c r="K132" s="372">
        <f t="shared" si="10"/>
        <v>0</v>
      </c>
      <c r="L132" s="371">
        <f t="shared" si="10"/>
        <v>0</v>
      </c>
      <c r="M132"/>
    </row>
    <row r="133" spans="1:13" ht="29.25" hidden="1" customHeight="1">
      <c r="A133" s="357">
        <v>2</v>
      </c>
      <c r="B133" s="353">
        <v>6</v>
      </c>
      <c r="C133" s="354">
        <v>5</v>
      </c>
      <c r="D133" s="355">
        <v>1</v>
      </c>
      <c r="E133" s="353"/>
      <c r="F133" s="389"/>
      <c r="G133" s="378" t="s">
        <v>194</v>
      </c>
      <c r="H133" s="333">
        <v>100</v>
      </c>
      <c r="I133" s="342">
        <f t="shared" si="10"/>
        <v>0</v>
      </c>
      <c r="J133" s="384">
        <f t="shared" si="10"/>
        <v>0</v>
      </c>
      <c r="K133" s="343">
        <f t="shared" si="10"/>
        <v>0</v>
      </c>
      <c r="L133" s="342">
        <f t="shared" si="10"/>
        <v>0</v>
      </c>
      <c r="M133"/>
    </row>
    <row r="134" spans="1:13" ht="25.5" hidden="1" customHeight="1">
      <c r="A134" s="357">
        <v>2</v>
      </c>
      <c r="B134" s="353">
        <v>6</v>
      </c>
      <c r="C134" s="354">
        <v>5</v>
      </c>
      <c r="D134" s="355">
        <v>1</v>
      </c>
      <c r="E134" s="353">
        <v>1</v>
      </c>
      <c r="F134" s="389"/>
      <c r="G134" s="378" t="s">
        <v>194</v>
      </c>
      <c r="H134" s="333">
        <v>101</v>
      </c>
      <c r="I134" s="342">
        <f t="shared" si="10"/>
        <v>0</v>
      </c>
      <c r="J134" s="384">
        <f t="shared" si="10"/>
        <v>0</v>
      </c>
      <c r="K134" s="343">
        <f t="shared" si="10"/>
        <v>0</v>
      </c>
      <c r="L134" s="342">
        <f t="shared" si="10"/>
        <v>0</v>
      </c>
      <c r="M134"/>
    </row>
    <row r="135" spans="1:13" ht="27.75" hidden="1" customHeight="1">
      <c r="A135" s="353">
        <v>2</v>
      </c>
      <c r="B135" s="354">
        <v>6</v>
      </c>
      <c r="C135" s="353">
        <v>5</v>
      </c>
      <c r="D135" s="353">
        <v>1</v>
      </c>
      <c r="E135" s="355">
        <v>1</v>
      </c>
      <c r="F135" s="389">
        <v>1</v>
      </c>
      <c r="G135" s="353" t="s">
        <v>193</v>
      </c>
      <c r="H135" s="333">
        <v>102</v>
      </c>
      <c r="I135" s="361">
        <v>0</v>
      </c>
      <c r="J135" s="361">
        <v>0</v>
      </c>
      <c r="K135" s="361">
        <v>0</v>
      </c>
      <c r="L135" s="361">
        <v>0</v>
      </c>
      <c r="M135"/>
    </row>
    <row r="136" spans="1:13" ht="27.75" hidden="1" customHeight="1">
      <c r="A136" s="357">
        <v>2</v>
      </c>
      <c r="B136" s="354">
        <v>6</v>
      </c>
      <c r="C136" s="353">
        <v>6</v>
      </c>
      <c r="D136" s="354"/>
      <c r="E136" s="355"/>
      <c r="F136" s="356"/>
      <c r="G136" s="399" t="s">
        <v>192</v>
      </c>
      <c r="H136" s="333">
        <v>103</v>
      </c>
      <c r="I136" s="343">
        <f t="shared" ref="I136:L138" si="11">I137</f>
        <v>0</v>
      </c>
      <c r="J136" s="342">
        <f t="shared" si="11"/>
        <v>0</v>
      </c>
      <c r="K136" s="342">
        <f t="shared" si="11"/>
        <v>0</v>
      </c>
      <c r="L136" s="342">
        <f t="shared" si="11"/>
        <v>0</v>
      </c>
      <c r="M136"/>
    </row>
    <row r="137" spans="1:13" ht="27.75" hidden="1" customHeight="1">
      <c r="A137" s="357">
        <v>2</v>
      </c>
      <c r="B137" s="354">
        <v>6</v>
      </c>
      <c r="C137" s="353">
        <v>6</v>
      </c>
      <c r="D137" s="354">
        <v>1</v>
      </c>
      <c r="E137" s="355"/>
      <c r="F137" s="356"/>
      <c r="G137" s="399" t="s">
        <v>192</v>
      </c>
      <c r="H137" s="333">
        <v>104</v>
      </c>
      <c r="I137" s="342">
        <f t="shared" si="11"/>
        <v>0</v>
      </c>
      <c r="J137" s="342">
        <f t="shared" si="11"/>
        <v>0</v>
      </c>
      <c r="K137" s="342">
        <f t="shared" si="11"/>
        <v>0</v>
      </c>
      <c r="L137" s="342">
        <f t="shared" si="11"/>
        <v>0</v>
      </c>
      <c r="M137"/>
    </row>
    <row r="138" spans="1:13" ht="27.75" hidden="1" customHeight="1">
      <c r="A138" s="357">
        <v>2</v>
      </c>
      <c r="B138" s="354">
        <v>6</v>
      </c>
      <c r="C138" s="353">
        <v>6</v>
      </c>
      <c r="D138" s="354">
        <v>1</v>
      </c>
      <c r="E138" s="355">
        <v>1</v>
      </c>
      <c r="F138" s="356"/>
      <c r="G138" s="399" t="s">
        <v>192</v>
      </c>
      <c r="H138" s="333">
        <v>105</v>
      </c>
      <c r="I138" s="342">
        <f t="shared" si="11"/>
        <v>0</v>
      </c>
      <c r="J138" s="342">
        <f t="shared" si="11"/>
        <v>0</v>
      </c>
      <c r="K138" s="342">
        <f t="shared" si="11"/>
        <v>0</v>
      </c>
      <c r="L138" s="342">
        <f t="shared" si="11"/>
        <v>0</v>
      </c>
      <c r="M138"/>
    </row>
    <row r="139" spans="1:13" ht="27.75" hidden="1" customHeight="1">
      <c r="A139" s="357">
        <v>2</v>
      </c>
      <c r="B139" s="354">
        <v>6</v>
      </c>
      <c r="C139" s="353">
        <v>6</v>
      </c>
      <c r="D139" s="354">
        <v>1</v>
      </c>
      <c r="E139" s="355">
        <v>1</v>
      </c>
      <c r="F139" s="356">
        <v>1</v>
      </c>
      <c r="G139" s="304" t="s">
        <v>192</v>
      </c>
      <c r="H139" s="333">
        <v>106</v>
      </c>
      <c r="I139" s="361">
        <v>0</v>
      </c>
      <c r="J139" s="400">
        <v>0</v>
      </c>
      <c r="K139" s="361">
        <v>0</v>
      </c>
      <c r="L139" s="361">
        <v>0</v>
      </c>
      <c r="M139"/>
    </row>
    <row r="140" spans="1:13" ht="28.5" hidden="1" customHeight="1">
      <c r="A140" s="388">
        <v>2</v>
      </c>
      <c r="B140" s="338">
        <v>7</v>
      </c>
      <c r="C140" s="338"/>
      <c r="D140" s="339"/>
      <c r="E140" s="339"/>
      <c r="F140" s="341"/>
      <c r="G140" s="340" t="s">
        <v>191</v>
      </c>
      <c r="H140" s="333">
        <v>107</v>
      </c>
      <c r="I140" s="343">
        <f>SUM(I141+I146+I154)</f>
        <v>0</v>
      </c>
      <c r="J140" s="384">
        <f>SUM(J141+J146+J154)</f>
        <v>0</v>
      </c>
      <c r="K140" s="343">
        <f>SUM(K141+K146+K154)</f>
        <v>0</v>
      </c>
      <c r="L140" s="342">
        <f>SUM(L141+L146+L154)</f>
        <v>0</v>
      </c>
      <c r="M140"/>
    </row>
    <row r="141" spans="1:13" hidden="1">
      <c r="A141" s="357">
        <v>2</v>
      </c>
      <c r="B141" s="353">
        <v>7</v>
      </c>
      <c r="C141" s="353">
        <v>1</v>
      </c>
      <c r="D141" s="354"/>
      <c r="E141" s="354"/>
      <c r="F141" s="356"/>
      <c r="G141" s="355" t="s">
        <v>190</v>
      </c>
      <c r="H141" s="333">
        <v>108</v>
      </c>
      <c r="I141" s="343">
        <f t="shared" ref="I141:L142" si="12">I142</f>
        <v>0</v>
      </c>
      <c r="J141" s="384">
        <f t="shared" si="12"/>
        <v>0</v>
      </c>
      <c r="K141" s="343">
        <f t="shared" si="12"/>
        <v>0</v>
      </c>
      <c r="L141" s="342">
        <f t="shared" si="12"/>
        <v>0</v>
      </c>
    </row>
    <row r="142" spans="1:13" ht="24" hidden="1" customHeight="1">
      <c r="A142" s="357">
        <v>2</v>
      </c>
      <c r="B142" s="353">
        <v>7</v>
      </c>
      <c r="C142" s="353">
        <v>1</v>
      </c>
      <c r="D142" s="354">
        <v>1</v>
      </c>
      <c r="E142" s="354"/>
      <c r="F142" s="356"/>
      <c r="G142" s="355" t="s">
        <v>190</v>
      </c>
      <c r="H142" s="333">
        <v>109</v>
      </c>
      <c r="I142" s="343">
        <f t="shared" si="12"/>
        <v>0</v>
      </c>
      <c r="J142" s="384">
        <f t="shared" si="12"/>
        <v>0</v>
      </c>
      <c r="K142" s="343">
        <f t="shared" si="12"/>
        <v>0</v>
      </c>
      <c r="L142" s="342">
        <f t="shared" si="12"/>
        <v>0</v>
      </c>
      <c r="M142"/>
    </row>
    <row r="143" spans="1:13" ht="28.5" hidden="1" customHeight="1">
      <c r="A143" s="357">
        <v>2</v>
      </c>
      <c r="B143" s="353">
        <v>7</v>
      </c>
      <c r="C143" s="353">
        <v>1</v>
      </c>
      <c r="D143" s="354">
        <v>1</v>
      </c>
      <c r="E143" s="354">
        <v>1</v>
      </c>
      <c r="F143" s="356"/>
      <c r="G143" s="355" t="s">
        <v>190</v>
      </c>
      <c r="H143" s="333">
        <v>110</v>
      </c>
      <c r="I143" s="343">
        <f>SUM(I144:I145)</f>
        <v>0</v>
      </c>
      <c r="J143" s="384">
        <f>SUM(J144:J145)</f>
        <v>0</v>
      </c>
      <c r="K143" s="343">
        <f>SUM(K144:K145)</f>
        <v>0</v>
      </c>
      <c r="L143" s="342">
        <f>SUM(L144:L145)</f>
        <v>0</v>
      </c>
      <c r="M143"/>
    </row>
    <row r="144" spans="1:13" ht="26.25" hidden="1" customHeight="1">
      <c r="A144" s="374">
        <v>2</v>
      </c>
      <c r="B144" s="348">
        <v>7</v>
      </c>
      <c r="C144" s="374">
        <v>1</v>
      </c>
      <c r="D144" s="353">
        <v>1</v>
      </c>
      <c r="E144" s="346">
        <v>1</v>
      </c>
      <c r="F144" s="349">
        <v>1</v>
      </c>
      <c r="G144" s="347" t="s">
        <v>189</v>
      </c>
      <c r="H144" s="333">
        <v>111</v>
      </c>
      <c r="I144" s="401">
        <v>0</v>
      </c>
      <c r="J144" s="401">
        <v>0</v>
      </c>
      <c r="K144" s="401">
        <v>0</v>
      </c>
      <c r="L144" s="401">
        <v>0</v>
      </c>
      <c r="M144"/>
    </row>
    <row r="145" spans="1:13" ht="24" hidden="1" customHeight="1">
      <c r="A145" s="353">
        <v>2</v>
      </c>
      <c r="B145" s="353">
        <v>7</v>
      </c>
      <c r="C145" s="357">
        <v>1</v>
      </c>
      <c r="D145" s="353">
        <v>1</v>
      </c>
      <c r="E145" s="354">
        <v>1</v>
      </c>
      <c r="F145" s="356">
        <v>2</v>
      </c>
      <c r="G145" s="355" t="s">
        <v>188</v>
      </c>
      <c r="H145" s="333">
        <v>112</v>
      </c>
      <c r="I145" s="360">
        <v>0</v>
      </c>
      <c r="J145" s="360">
        <v>0</v>
      </c>
      <c r="K145" s="360">
        <v>0</v>
      </c>
      <c r="L145" s="360">
        <v>0</v>
      </c>
      <c r="M145"/>
    </row>
    <row r="146" spans="1:13" ht="25.5" hidden="1" customHeight="1">
      <c r="A146" s="366">
        <v>2</v>
      </c>
      <c r="B146" s="367">
        <v>7</v>
      </c>
      <c r="C146" s="366">
        <v>2</v>
      </c>
      <c r="D146" s="367"/>
      <c r="E146" s="368"/>
      <c r="F146" s="370"/>
      <c r="G146" s="369" t="s">
        <v>187</v>
      </c>
      <c r="H146" s="333">
        <v>113</v>
      </c>
      <c r="I146" s="351">
        <f t="shared" ref="I146:L147" si="13">I147</f>
        <v>0</v>
      </c>
      <c r="J146" s="387">
        <f t="shared" si="13"/>
        <v>0</v>
      </c>
      <c r="K146" s="351">
        <f t="shared" si="13"/>
        <v>0</v>
      </c>
      <c r="L146" s="352">
        <f t="shared" si="13"/>
        <v>0</v>
      </c>
      <c r="M146"/>
    </row>
    <row r="147" spans="1:13" ht="25.5" hidden="1" customHeight="1">
      <c r="A147" s="357">
        <v>2</v>
      </c>
      <c r="B147" s="353">
        <v>7</v>
      </c>
      <c r="C147" s="357">
        <v>2</v>
      </c>
      <c r="D147" s="353">
        <v>1</v>
      </c>
      <c r="E147" s="354"/>
      <c r="F147" s="356"/>
      <c r="G147" s="355" t="s">
        <v>186</v>
      </c>
      <c r="H147" s="333">
        <v>114</v>
      </c>
      <c r="I147" s="343">
        <f t="shared" si="13"/>
        <v>0</v>
      </c>
      <c r="J147" s="384">
        <f t="shared" si="13"/>
        <v>0</v>
      </c>
      <c r="K147" s="343">
        <f t="shared" si="13"/>
        <v>0</v>
      </c>
      <c r="L147" s="342">
        <f t="shared" si="13"/>
        <v>0</v>
      </c>
      <c r="M147"/>
    </row>
    <row r="148" spans="1:13" ht="25.5" hidden="1" customHeight="1">
      <c r="A148" s="357">
        <v>2</v>
      </c>
      <c r="B148" s="353">
        <v>7</v>
      </c>
      <c r="C148" s="357">
        <v>2</v>
      </c>
      <c r="D148" s="353">
        <v>1</v>
      </c>
      <c r="E148" s="354">
        <v>1</v>
      </c>
      <c r="F148" s="356"/>
      <c r="G148" s="355" t="s">
        <v>186</v>
      </c>
      <c r="H148" s="333">
        <v>115</v>
      </c>
      <c r="I148" s="343">
        <f>SUM(I149:I150)</f>
        <v>0</v>
      </c>
      <c r="J148" s="384">
        <f>SUM(J149:J150)</f>
        <v>0</v>
      </c>
      <c r="K148" s="343">
        <f>SUM(K149:K150)</f>
        <v>0</v>
      </c>
      <c r="L148" s="342">
        <f>SUM(L149:L150)</f>
        <v>0</v>
      </c>
      <c r="M148"/>
    </row>
    <row r="149" spans="1:13" ht="23.25" hidden="1" customHeight="1">
      <c r="A149" s="357">
        <v>2</v>
      </c>
      <c r="B149" s="353">
        <v>7</v>
      </c>
      <c r="C149" s="357">
        <v>2</v>
      </c>
      <c r="D149" s="353">
        <v>1</v>
      </c>
      <c r="E149" s="354">
        <v>1</v>
      </c>
      <c r="F149" s="356">
        <v>1</v>
      </c>
      <c r="G149" s="355" t="s">
        <v>185</v>
      </c>
      <c r="H149" s="333">
        <v>116</v>
      </c>
      <c r="I149" s="360">
        <v>0</v>
      </c>
      <c r="J149" s="360">
        <v>0</v>
      </c>
      <c r="K149" s="360">
        <v>0</v>
      </c>
      <c r="L149" s="360">
        <v>0</v>
      </c>
      <c r="M149"/>
    </row>
    <row r="150" spans="1:13" ht="26.25" hidden="1" customHeight="1">
      <c r="A150" s="357">
        <v>2</v>
      </c>
      <c r="B150" s="353">
        <v>7</v>
      </c>
      <c r="C150" s="357">
        <v>2</v>
      </c>
      <c r="D150" s="353">
        <v>1</v>
      </c>
      <c r="E150" s="354">
        <v>1</v>
      </c>
      <c r="F150" s="356">
        <v>2</v>
      </c>
      <c r="G150" s="355" t="s">
        <v>184</v>
      </c>
      <c r="H150" s="333">
        <v>117</v>
      </c>
      <c r="I150" s="360">
        <v>0</v>
      </c>
      <c r="J150" s="360">
        <v>0</v>
      </c>
      <c r="K150" s="360">
        <v>0</v>
      </c>
      <c r="L150" s="360">
        <v>0</v>
      </c>
      <c r="M150"/>
    </row>
    <row r="151" spans="1:13" ht="27.75" hidden="1" customHeight="1">
      <c r="A151" s="357">
        <v>2</v>
      </c>
      <c r="B151" s="353">
        <v>7</v>
      </c>
      <c r="C151" s="357">
        <v>2</v>
      </c>
      <c r="D151" s="353">
        <v>2</v>
      </c>
      <c r="E151" s="354"/>
      <c r="F151" s="356"/>
      <c r="G151" s="355" t="s">
        <v>183</v>
      </c>
      <c r="H151" s="333">
        <v>118</v>
      </c>
      <c r="I151" s="343">
        <f>I152</f>
        <v>0</v>
      </c>
      <c r="J151" s="343">
        <f>J152</f>
        <v>0</v>
      </c>
      <c r="K151" s="343">
        <f>K152</f>
        <v>0</v>
      </c>
      <c r="L151" s="343">
        <f>L152</f>
        <v>0</v>
      </c>
      <c r="M151"/>
    </row>
    <row r="152" spans="1:13" ht="24.75" hidden="1" customHeight="1">
      <c r="A152" s="357">
        <v>2</v>
      </c>
      <c r="B152" s="353">
        <v>7</v>
      </c>
      <c r="C152" s="357">
        <v>2</v>
      </c>
      <c r="D152" s="353">
        <v>2</v>
      </c>
      <c r="E152" s="354">
        <v>1</v>
      </c>
      <c r="F152" s="356"/>
      <c r="G152" s="355" t="s">
        <v>183</v>
      </c>
      <c r="H152" s="333">
        <v>119</v>
      </c>
      <c r="I152" s="343">
        <f>SUM(I153)</f>
        <v>0</v>
      </c>
      <c r="J152" s="343">
        <f>SUM(J153)</f>
        <v>0</v>
      </c>
      <c r="K152" s="343">
        <f>SUM(K153)</f>
        <v>0</v>
      </c>
      <c r="L152" s="343">
        <f>SUM(L153)</f>
        <v>0</v>
      </c>
      <c r="M152"/>
    </row>
    <row r="153" spans="1:13" ht="27" hidden="1" customHeight="1">
      <c r="A153" s="357">
        <v>2</v>
      </c>
      <c r="B153" s="353">
        <v>7</v>
      </c>
      <c r="C153" s="357">
        <v>2</v>
      </c>
      <c r="D153" s="353">
        <v>2</v>
      </c>
      <c r="E153" s="354">
        <v>1</v>
      </c>
      <c r="F153" s="356">
        <v>1</v>
      </c>
      <c r="G153" s="355" t="s">
        <v>183</v>
      </c>
      <c r="H153" s="333">
        <v>120</v>
      </c>
      <c r="I153" s="360">
        <v>0</v>
      </c>
      <c r="J153" s="360">
        <v>0</v>
      </c>
      <c r="K153" s="360">
        <v>0</v>
      </c>
      <c r="L153" s="360">
        <v>0</v>
      </c>
      <c r="M153"/>
    </row>
    <row r="154" spans="1:13" hidden="1">
      <c r="A154" s="357">
        <v>2</v>
      </c>
      <c r="B154" s="353">
        <v>7</v>
      </c>
      <c r="C154" s="357">
        <v>3</v>
      </c>
      <c r="D154" s="353"/>
      <c r="E154" s="354"/>
      <c r="F154" s="356"/>
      <c r="G154" s="355" t="s">
        <v>182</v>
      </c>
      <c r="H154" s="333">
        <v>121</v>
      </c>
      <c r="I154" s="343">
        <f t="shared" ref="I154:L155" si="14">I155</f>
        <v>0</v>
      </c>
      <c r="J154" s="384">
        <f t="shared" si="14"/>
        <v>0</v>
      </c>
      <c r="K154" s="343">
        <f t="shared" si="14"/>
        <v>0</v>
      </c>
      <c r="L154" s="342">
        <f t="shared" si="14"/>
        <v>0</v>
      </c>
    </row>
    <row r="155" spans="1:13" hidden="1">
      <c r="A155" s="366">
        <v>2</v>
      </c>
      <c r="B155" s="375">
        <v>7</v>
      </c>
      <c r="C155" s="402">
        <v>3</v>
      </c>
      <c r="D155" s="375">
        <v>1</v>
      </c>
      <c r="E155" s="376"/>
      <c r="F155" s="377"/>
      <c r="G155" s="378" t="s">
        <v>182</v>
      </c>
      <c r="H155" s="333">
        <v>122</v>
      </c>
      <c r="I155" s="372">
        <f t="shared" si="14"/>
        <v>0</v>
      </c>
      <c r="J155" s="398">
        <f t="shared" si="14"/>
        <v>0</v>
      </c>
      <c r="K155" s="372">
        <f t="shared" si="14"/>
        <v>0</v>
      </c>
      <c r="L155" s="371">
        <f t="shared" si="14"/>
        <v>0</v>
      </c>
    </row>
    <row r="156" spans="1:13" hidden="1">
      <c r="A156" s="357">
        <v>2</v>
      </c>
      <c r="B156" s="353">
        <v>7</v>
      </c>
      <c r="C156" s="357">
        <v>3</v>
      </c>
      <c r="D156" s="353">
        <v>1</v>
      </c>
      <c r="E156" s="354">
        <v>1</v>
      </c>
      <c r="F156" s="356"/>
      <c r="G156" s="355" t="s">
        <v>182</v>
      </c>
      <c r="H156" s="333">
        <v>123</v>
      </c>
      <c r="I156" s="343">
        <f>SUM(I157:I158)</f>
        <v>0</v>
      </c>
      <c r="J156" s="384">
        <f>SUM(J157:J158)</f>
        <v>0</v>
      </c>
      <c r="K156" s="343">
        <f>SUM(K157:K158)</f>
        <v>0</v>
      </c>
      <c r="L156" s="342">
        <f>SUM(L157:L158)</f>
        <v>0</v>
      </c>
    </row>
    <row r="157" spans="1:13" hidden="1">
      <c r="A157" s="374">
        <v>2</v>
      </c>
      <c r="B157" s="348">
        <v>7</v>
      </c>
      <c r="C157" s="374">
        <v>3</v>
      </c>
      <c r="D157" s="348">
        <v>1</v>
      </c>
      <c r="E157" s="346">
        <v>1</v>
      </c>
      <c r="F157" s="349">
        <v>1</v>
      </c>
      <c r="G157" s="347" t="s">
        <v>181</v>
      </c>
      <c r="H157" s="333">
        <v>124</v>
      </c>
      <c r="I157" s="401">
        <v>0</v>
      </c>
      <c r="J157" s="401">
        <v>0</v>
      </c>
      <c r="K157" s="401">
        <v>0</v>
      </c>
      <c r="L157" s="401">
        <v>0</v>
      </c>
    </row>
    <row r="158" spans="1:13" ht="25.5" hidden="1" customHeight="1">
      <c r="A158" s="357">
        <v>2</v>
      </c>
      <c r="B158" s="353">
        <v>7</v>
      </c>
      <c r="C158" s="357">
        <v>3</v>
      </c>
      <c r="D158" s="353">
        <v>1</v>
      </c>
      <c r="E158" s="354">
        <v>1</v>
      </c>
      <c r="F158" s="356">
        <v>2</v>
      </c>
      <c r="G158" s="355" t="s">
        <v>180</v>
      </c>
      <c r="H158" s="333">
        <v>125</v>
      </c>
      <c r="I158" s="360">
        <v>0</v>
      </c>
      <c r="J158" s="361">
        <v>0</v>
      </c>
      <c r="K158" s="361">
        <v>0</v>
      </c>
      <c r="L158" s="361">
        <v>0</v>
      </c>
      <c r="M158"/>
    </row>
    <row r="159" spans="1:13" ht="24" hidden="1" customHeight="1">
      <c r="A159" s="388">
        <v>2</v>
      </c>
      <c r="B159" s="388">
        <v>8</v>
      </c>
      <c r="C159" s="338"/>
      <c r="D159" s="363"/>
      <c r="E159" s="345"/>
      <c r="F159" s="403"/>
      <c r="G159" s="350" t="s">
        <v>179</v>
      </c>
      <c r="H159" s="333">
        <v>126</v>
      </c>
      <c r="I159" s="365">
        <f>I160</f>
        <v>0</v>
      </c>
      <c r="J159" s="386">
        <f>J160</f>
        <v>0</v>
      </c>
      <c r="K159" s="365">
        <f>K160</f>
        <v>0</v>
      </c>
      <c r="L159" s="364">
        <f>L160</f>
        <v>0</v>
      </c>
      <c r="M159"/>
    </row>
    <row r="160" spans="1:13" ht="21.75" hidden="1" customHeight="1">
      <c r="A160" s="366">
        <v>2</v>
      </c>
      <c r="B160" s="366">
        <v>8</v>
      </c>
      <c r="C160" s="366">
        <v>1</v>
      </c>
      <c r="D160" s="367"/>
      <c r="E160" s="368"/>
      <c r="F160" s="370"/>
      <c r="G160" s="347" t="s">
        <v>179</v>
      </c>
      <c r="H160" s="333">
        <v>127</v>
      </c>
      <c r="I160" s="365">
        <f>I161+I166</f>
        <v>0</v>
      </c>
      <c r="J160" s="386">
        <f>J161+J166</f>
        <v>0</v>
      </c>
      <c r="K160" s="365">
        <f>K161+K166</f>
        <v>0</v>
      </c>
      <c r="L160" s="364">
        <f>L161+L166</f>
        <v>0</v>
      </c>
      <c r="M160"/>
    </row>
    <row r="161" spans="1:13" ht="27" hidden="1" customHeight="1">
      <c r="A161" s="357">
        <v>2</v>
      </c>
      <c r="B161" s="353">
        <v>8</v>
      </c>
      <c r="C161" s="355">
        <v>1</v>
      </c>
      <c r="D161" s="353">
        <v>1</v>
      </c>
      <c r="E161" s="354"/>
      <c r="F161" s="356"/>
      <c r="G161" s="355" t="s">
        <v>178</v>
      </c>
      <c r="H161" s="333">
        <v>128</v>
      </c>
      <c r="I161" s="343">
        <f>I162</f>
        <v>0</v>
      </c>
      <c r="J161" s="384">
        <f>J162</f>
        <v>0</v>
      </c>
      <c r="K161" s="343">
        <f>K162</f>
        <v>0</v>
      </c>
      <c r="L161" s="342">
        <f>L162</f>
        <v>0</v>
      </c>
      <c r="M161"/>
    </row>
    <row r="162" spans="1:13" ht="23.25" hidden="1" customHeight="1">
      <c r="A162" s="357">
        <v>2</v>
      </c>
      <c r="B162" s="353">
        <v>8</v>
      </c>
      <c r="C162" s="347">
        <v>1</v>
      </c>
      <c r="D162" s="348">
        <v>1</v>
      </c>
      <c r="E162" s="346">
        <v>1</v>
      </c>
      <c r="F162" s="349"/>
      <c r="G162" s="355" t="s">
        <v>178</v>
      </c>
      <c r="H162" s="333">
        <v>129</v>
      </c>
      <c r="I162" s="365">
        <f>SUM(I163:I165)</f>
        <v>0</v>
      </c>
      <c r="J162" s="365">
        <f>SUM(J163:J165)</f>
        <v>0</v>
      </c>
      <c r="K162" s="365">
        <f>SUM(K163:K165)</f>
        <v>0</v>
      </c>
      <c r="L162" s="365">
        <f>SUM(L163:L165)</f>
        <v>0</v>
      </c>
      <c r="M162"/>
    </row>
    <row r="163" spans="1:13" ht="23.25" hidden="1" customHeight="1">
      <c r="A163" s="353">
        <v>2</v>
      </c>
      <c r="B163" s="348">
        <v>8</v>
      </c>
      <c r="C163" s="355">
        <v>1</v>
      </c>
      <c r="D163" s="353">
        <v>1</v>
      </c>
      <c r="E163" s="354">
        <v>1</v>
      </c>
      <c r="F163" s="356">
        <v>1</v>
      </c>
      <c r="G163" s="355" t="s">
        <v>177</v>
      </c>
      <c r="H163" s="333">
        <v>130</v>
      </c>
      <c r="I163" s="360">
        <v>0</v>
      </c>
      <c r="J163" s="360">
        <v>0</v>
      </c>
      <c r="K163" s="360">
        <v>0</v>
      </c>
      <c r="L163" s="360">
        <v>0</v>
      </c>
      <c r="M163"/>
    </row>
    <row r="164" spans="1:13" ht="27" hidden="1" customHeight="1">
      <c r="A164" s="366">
        <v>2</v>
      </c>
      <c r="B164" s="375">
        <v>8</v>
      </c>
      <c r="C164" s="378">
        <v>1</v>
      </c>
      <c r="D164" s="375">
        <v>1</v>
      </c>
      <c r="E164" s="376">
        <v>1</v>
      </c>
      <c r="F164" s="377">
        <v>2</v>
      </c>
      <c r="G164" s="378" t="s">
        <v>176</v>
      </c>
      <c r="H164" s="333">
        <v>131</v>
      </c>
      <c r="I164" s="404">
        <v>0</v>
      </c>
      <c r="J164" s="404">
        <v>0</v>
      </c>
      <c r="K164" s="404">
        <v>0</v>
      </c>
      <c r="L164" s="404">
        <v>0</v>
      </c>
      <c r="M164"/>
    </row>
    <row r="165" spans="1:13" hidden="1">
      <c r="A165" s="366">
        <v>2</v>
      </c>
      <c r="B165" s="375">
        <v>8</v>
      </c>
      <c r="C165" s="378">
        <v>1</v>
      </c>
      <c r="D165" s="375">
        <v>1</v>
      </c>
      <c r="E165" s="376">
        <v>1</v>
      </c>
      <c r="F165" s="377">
        <v>3</v>
      </c>
      <c r="G165" s="378" t="s">
        <v>175</v>
      </c>
      <c r="H165" s="333">
        <v>132</v>
      </c>
      <c r="I165" s="404">
        <v>0</v>
      </c>
      <c r="J165" s="405">
        <v>0</v>
      </c>
      <c r="K165" s="404">
        <v>0</v>
      </c>
      <c r="L165" s="379">
        <v>0</v>
      </c>
    </row>
    <row r="166" spans="1:13" ht="23.25" hidden="1" customHeight="1">
      <c r="A166" s="357">
        <v>2</v>
      </c>
      <c r="B166" s="353">
        <v>8</v>
      </c>
      <c r="C166" s="355">
        <v>1</v>
      </c>
      <c r="D166" s="353">
        <v>2</v>
      </c>
      <c r="E166" s="354"/>
      <c r="F166" s="356"/>
      <c r="G166" s="355" t="s">
        <v>174</v>
      </c>
      <c r="H166" s="333">
        <v>133</v>
      </c>
      <c r="I166" s="343">
        <f t="shared" ref="I166:L167" si="15">I167</f>
        <v>0</v>
      </c>
      <c r="J166" s="384">
        <f t="shared" si="15"/>
        <v>0</v>
      </c>
      <c r="K166" s="343">
        <f t="shared" si="15"/>
        <v>0</v>
      </c>
      <c r="L166" s="342">
        <f t="shared" si="15"/>
        <v>0</v>
      </c>
      <c r="M166"/>
    </row>
    <row r="167" spans="1:13" hidden="1">
      <c r="A167" s="357">
        <v>2</v>
      </c>
      <c r="B167" s="353">
        <v>8</v>
      </c>
      <c r="C167" s="355">
        <v>1</v>
      </c>
      <c r="D167" s="353">
        <v>2</v>
      </c>
      <c r="E167" s="354">
        <v>1</v>
      </c>
      <c r="F167" s="356"/>
      <c r="G167" s="355" t="s">
        <v>174</v>
      </c>
      <c r="H167" s="333">
        <v>134</v>
      </c>
      <c r="I167" s="343">
        <f t="shared" si="15"/>
        <v>0</v>
      </c>
      <c r="J167" s="384">
        <f t="shared" si="15"/>
        <v>0</v>
      </c>
      <c r="K167" s="343">
        <f t="shared" si="15"/>
        <v>0</v>
      </c>
      <c r="L167" s="342">
        <f t="shared" si="15"/>
        <v>0</v>
      </c>
    </row>
    <row r="168" spans="1:13" hidden="1">
      <c r="A168" s="366">
        <v>2</v>
      </c>
      <c r="B168" s="367">
        <v>8</v>
      </c>
      <c r="C168" s="369">
        <v>1</v>
      </c>
      <c r="D168" s="367">
        <v>2</v>
      </c>
      <c r="E168" s="368">
        <v>1</v>
      </c>
      <c r="F168" s="370">
        <v>1</v>
      </c>
      <c r="G168" s="355" t="s">
        <v>174</v>
      </c>
      <c r="H168" s="333">
        <v>135</v>
      </c>
      <c r="I168" s="406">
        <v>0</v>
      </c>
      <c r="J168" s="361">
        <v>0</v>
      </c>
      <c r="K168" s="361">
        <v>0</v>
      </c>
      <c r="L168" s="361">
        <v>0</v>
      </c>
    </row>
    <row r="169" spans="1:13" ht="93" hidden="1" customHeight="1">
      <c r="A169" s="388">
        <v>2</v>
      </c>
      <c r="B169" s="338">
        <v>9</v>
      </c>
      <c r="C169" s="340"/>
      <c r="D169" s="338"/>
      <c r="E169" s="339"/>
      <c r="F169" s="341"/>
      <c r="G169" s="340" t="s">
        <v>444</v>
      </c>
      <c r="H169" s="333">
        <v>136</v>
      </c>
      <c r="I169" s="343">
        <f>I170+I174</f>
        <v>0</v>
      </c>
      <c r="J169" s="384">
        <f>J170+J174</f>
        <v>0</v>
      </c>
      <c r="K169" s="343">
        <f>K170+K174</f>
        <v>0</v>
      </c>
      <c r="L169" s="342">
        <f>L170+L174</f>
        <v>0</v>
      </c>
      <c r="M169"/>
    </row>
    <row r="170" spans="1:13" s="369" customFormat="1" ht="39" hidden="1" customHeight="1">
      <c r="A170" s="357">
        <v>2</v>
      </c>
      <c r="B170" s="353">
        <v>9</v>
      </c>
      <c r="C170" s="355">
        <v>1</v>
      </c>
      <c r="D170" s="353"/>
      <c r="E170" s="354"/>
      <c r="F170" s="356"/>
      <c r="G170" s="355" t="s">
        <v>173</v>
      </c>
      <c r="H170" s="333">
        <v>137</v>
      </c>
      <c r="I170" s="343">
        <f t="shared" ref="I170:L172" si="16">I171</f>
        <v>0</v>
      </c>
      <c r="J170" s="384">
        <f t="shared" si="16"/>
        <v>0</v>
      </c>
      <c r="K170" s="343">
        <f t="shared" si="16"/>
        <v>0</v>
      </c>
      <c r="L170" s="342">
        <f t="shared" si="16"/>
        <v>0</v>
      </c>
    </row>
    <row r="171" spans="1:13" ht="42.75" hidden="1" customHeight="1">
      <c r="A171" s="374">
        <v>2</v>
      </c>
      <c r="B171" s="348">
        <v>9</v>
      </c>
      <c r="C171" s="347">
        <v>1</v>
      </c>
      <c r="D171" s="348">
        <v>1</v>
      </c>
      <c r="E171" s="346"/>
      <c r="F171" s="349"/>
      <c r="G171" s="355" t="s">
        <v>173</v>
      </c>
      <c r="H171" s="333">
        <v>138</v>
      </c>
      <c r="I171" s="365">
        <f t="shared" si="16"/>
        <v>0</v>
      </c>
      <c r="J171" s="386">
        <f t="shared" si="16"/>
        <v>0</v>
      </c>
      <c r="K171" s="365">
        <f t="shared" si="16"/>
        <v>0</v>
      </c>
      <c r="L171" s="364">
        <f t="shared" si="16"/>
        <v>0</v>
      </c>
      <c r="M171"/>
    </row>
    <row r="172" spans="1:13" ht="38.25" hidden="1" customHeight="1">
      <c r="A172" s="357">
        <v>2</v>
      </c>
      <c r="B172" s="353">
        <v>9</v>
      </c>
      <c r="C172" s="357">
        <v>1</v>
      </c>
      <c r="D172" s="353">
        <v>1</v>
      </c>
      <c r="E172" s="354">
        <v>1</v>
      </c>
      <c r="F172" s="356"/>
      <c r="G172" s="355" t="s">
        <v>173</v>
      </c>
      <c r="H172" s="333">
        <v>139</v>
      </c>
      <c r="I172" s="343">
        <f t="shared" si="16"/>
        <v>0</v>
      </c>
      <c r="J172" s="384">
        <f t="shared" si="16"/>
        <v>0</v>
      </c>
      <c r="K172" s="343">
        <f t="shared" si="16"/>
        <v>0</v>
      </c>
      <c r="L172" s="342">
        <f t="shared" si="16"/>
        <v>0</v>
      </c>
      <c r="M172"/>
    </row>
    <row r="173" spans="1:13" ht="38.25" hidden="1" customHeight="1">
      <c r="A173" s="374">
        <v>2</v>
      </c>
      <c r="B173" s="348">
        <v>9</v>
      </c>
      <c r="C173" s="348">
        <v>1</v>
      </c>
      <c r="D173" s="348">
        <v>1</v>
      </c>
      <c r="E173" s="346">
        <v>1</v>
      </c>
      <c r="F173" s="349">
        <v>1</v>
      </c>
      <c r="G173" s="355" t="s">
        <v>173</v>
      </c>
      <c r="H173" s="333">
        <v>140</v>
      </c>
      <c r="I173" s="401">
        <v>0</v>
      </c>
      <c r="J173" s="401">
        <v>0</v>
      </c>
      <c r="K173" s="401">
        <v>0</v>
      </c>
      <c r="L173" s="401">
        <v>0</v>
      </c>
      <c r="M173"/>
    </row>
    <row r="174" spans="1:13" ht="90.75" hidden="1" customHeight="1">
      <c r="A174" s="357">
        <v>2</v>
      </c>
      <c r="B174" s="353">
        <v>9</v>
      </c>
      <c r="C174" s="353">
        <v>2</v>
      </c>
      <c r="D174" s="353"/>
      <c r="E174" s="354"/>
      <c r="F174" s="356"/>
      <c r="G174" s="355" t="s">
        <v>444</v>
      </c>
      <c r="H174" s="333">
        <v>141</v>
      </c>
      <c r="I174" s="343">
        <f>SUM(I175+I180)</f>
        <v>0</v>
      </c>
      <c r="J174" s="343">
        <f>SUM(J175+J180)</f>
        <v>0</v>
      </c>
      <c r="K174" s="343">
        <f>SUM(K175+K180)</f>
        <v>0</v>
      </c>
      <c r="L174" s="343">
        <f>SUM(L175+L180)</f>
        <v>0</v>
      </c>
      <c r="M174"/>
    </row>
    <row r="175" spans="1:13" ht="91.5" hidden="1" customHeight="1">
      <c r="A175" s="357">
        <v>2</v>
      </c>
      <c r="B175" s="353">
        <v>9</v>
      </c>
      <c r="C175" s="353">
        <v>2</v>
      </c>
      <c r="D175" s="348">
        <v>1</v>
      </c>
      <c r="E175" s="346"/>
      <c r="F175" s="349"/>
      <c r="G175" s="355" t="s">
        <v>445</v>
      </c>
      <c r="H175" s="333">
        <v>142</v>
      </c>
      <c r="I175" s="365">
        <f>I176</f>
        <v>0</v>
      </c>
      <c r="J175" s="386">
        <f>J176</f>
        <v>0</v>
      </c>
      <c r="K175" s="365">
        <f>K176</f>
        <v>0</v>
      </c>
      <c r="L175" s="364">
        <f>L176</f>
        <v>0</v>
      </c>
      <c r="M175"/>
    </row>
    <row r="176" spans="1:13" ht="93" hidden="1" customHeight="1">
      <c r="A176" s="374">
        <v>2</v>
      </c>
      <c r="B176" s="348">
        <v>9</v>
      </c>
      <c r="C176" s="348">
        <v>2</v>
      </c>
      <c r="D176" s="353">
        <v>1</v>
      </c>
      <c r="E176" s="354">
        <v>1</v>
      </c>
      <c r="F176" s="356"/>
      <c r="G176" s="355" t="s">
        <v>445</v>
      </c>
      <c r="H176" s="333">
        <v>143</v>
      </c>
      <c r="I176" s="343">
        <f>SUM(I177:I179)</f>
        <v>0</v>
      </c>
      <c r="J176" s="384">
        <f>SUM(J177:J179)</f>
        <v>0</v>
      </c>
      <c r="K176" s="343">
        <f>SUM(K177:K179)</f>
        <v>0</v>
      </c>
      <c r="L176" s="342">
        <f>SUM(L177:L179)</f>
        <v>0</v>
      </c>
      <c r="M176"/>
    </row>
    <row r="177" spans="1:13" ht="105" hidden="1" customHeight="1">
      <c r="A177" s="366">
        <v>2</v>
      </c>
      <c r="B177" s="375">
        <v>9</v>
      </c>
      <c r="C177" s="375">
        <v>2</v>
      </c>
      <c r="D177" s="375">
        <v>1</v>
      </c>
      <c r="E177" s="376">
        <v>1</v>
      </c>
      <c r="F177" s="377">
        <v>1</v>
      </c>
      <c r="G177" s="355" t="s">
        <v>446</v>
      </c>
      <c r="H177" s="333">
        <v>144</v>
      </c>
      <c r="I177" s="404">
        <v>0</v>
      </c>
      <c r="J177" s="359">
        <v>0</v>
      </c>
      <c r="K177" s="359">
        <v>0</v>
      </c>
      <c r="L177" s="359">
        <v>0</v>
      </c>
      <c r="M177"/>
    </row>
    <row r="178" spans="1:13" ht="107.25" hidden="1" customHeight="1">
      <c r="A178" s="357">
        <v>2</v>
      </c>
      <c r="B178" s="353">
        <v>9</v>
      </c>
      <c r="C178" s="353">
        <v>2</v>
      </c>
      <c r="D178" s="353">
        <v>1</v>
      </c>
      <c r="E178" s="354">
        <v>1</v>
      </c>
      <c r="F178" s="356">
        <v>2</v>
      </c>
      <c r="G178" s="355" t="s">
        <v>447</v>
      </c>
      <c r="H178" s="333">
        <v>145</v>
      </c>
      <c r="I178" s="360">
        <v>0</v>
      </c>
      <c r="J178" s="407">
        <v>0</v>
      </c>
      <c r="K178" s="407">
        <v>0</v>
      </c>
      <c r="L178" s="407">
        <v>0</v>
      </c>
      <c r="M178"/>
    </row>
    <row r="179" spans="1:13" ht="104.25" hidden="1" customHeight="1">
      <c r="A179" s="357">
        <v>2</v>
      </c>
      <c r="B179" s="353">
        <v>9</v>
      </c>
      <c r="C179" s="353">
        <v>2</v>
      </c>
      <c r="D179" s="353">
        <v>1</v>
      </c>
      <c r="E179" s="354">
        <v>1</v>
      </c>
      <c r="F179" s="356">
        <v>3</v>
      </c>
      <c r="G179" s="355" t="s">
        <v>448</v>
      </c>
      <c r="H179" s="333">
        <v>146</v>
      </c>
      <c r="I179" s="360">
        <v>0</v>
      </c>
      <c r="J179" s="360">
        <v>0</v>
      </c>
      <c r="K179" s="360">
        <v>0</v>
      </c>
      <c r="L179" s="360">
        <v>0</v>
      </c>
      <c r="M179"/>
    </row>
    <row r="180" spans="1:13" ht="92.25" hidden="1" customHeight="1">
      <c r="A180" s="408">
        <v>2</v>
      </c>
      <c r="B180" s="408">
        <v>9</v>
      </c>
      <c r="C180" s="408">
        <v>2</v>
      </c>
      <c r="D180" s="408">
        <v>2</v>
      </c>
      <c r="E180" s="408"/>
      <c r="F180" s="408"/>
      <c r="G180" s="355" t="s">
        <v>449</v>
      </c>
      <c r="H180" s="333">
        <v>147</v>
      </c>
      <c r="I180" s="343">
        <f>I181</f>
        <v>0</v>
      </c>
      <c r="J180" s="384">
        <f>J181</f>
        <v>0</v>
      </c>
      <c r="K180" s="343">
        <f>K181</f>
        <v>0</v>
      </c>
      <c r="L180" s="342">
        <f>L181</f>
        <v>0</v>
      </c>
      <c r="M180"/>
    </row>
    <row r="181" spans="1:13" ht="91.5" hidden="1" customHeight="1">
      <c r="A181" s="357">
        <v>2</v>
      </c>
      <c r="B181" s="353">
        <v>9</v>
      </c>
      <c r="C181" s="353">
        <v>2</v>
      </c>
      <c r="D181" s="353">
        <v>2</v>
      </c>
      <c r="E181" s="354">
        <v>1</v>
      </c>
      <c r="F181" s="356"/>
      <c r="G181" s="355" t="s">
        <v>449</v>
      </c>
      <c r="H181" s="333">
        <v>148</v>
      </c>
      <c r="I181" s="365">
        <f>SUM(I182:I184)</f>
        <v>0</v>
      </c>
      <c r="J181" s="365">
        <f>SUM(J182:J184)</f>
        <v>0</v>
      </c>
      <c r="K181" s="365">
        <f>SUM(K182:K184)</f>
        <v>0</v>
      </c>
      <c r="L181" s="365">
        <f>SUM(L182:L184)</f>
        <v>0</v>
      </c>
      <c r="M181"/>
    </row>
    <row r="182" spans="1:13" ht="105" hidden="1" customHeight="1">
      <c r="A182" s="357">
        <v>2</v>
      </c>
      <c r="B182" s="353">
        <v>9</v>
      </c>
      <c r="C182" s="353">
        <v>2</v>
      </c>
      <c r="D182" s="353">
        <v>2</v>
      </c>
      <c r="E182" s="353">
        <v>1</v>
      </c>
      <c r="F182" s="356">
        <v>1</v>
      </c>
      <c r="G182" s="355" t="s">
        <v>450</v>
      </c>
      <c r="H182" s="333">
        <v>149</v>
      </c>
      <c r="I182" s="360">
        <v>0</v>
      </c>
      <c r="J182" s="359">
        <v>0</v>
      </c>
      <c r="K182" s="359">
        <v>0</v>
      </c>
      <c r="L182" s="359">
        <v>0</v>
      </c>
      <c r="M182"/>
    </row>
    <row r="183" spans="1:13" ht="105" hidden="1" customHeight="1">
      <c r="A183" s="367">
        <v>2</v>
      </c>
      <c r="B183" s="369">
        <v>9</v>
      </c>
      <c r="C183" s="367">
        <v>2</v>
      </c>
      <c r="D183" s="368">
        <v>2</v>
      </c>
      <c r="E183" s="368">
        <v>1</v>
      </c>
      <c r="F183" s="370">
        <v>2</v>
      </c>
      <c r="G183" s="355" t="s">
        <v>451</v>
      </c>
      <c r="H183" s="333">
        <v>150</v>
      </c>
      <c r="I183" s="359">
        <v>0</v>
      </c>
      <c r="J183" s="361">
        <v>0</v>
      </c>
      <c r="K183" s="361">
        <v>0</v>
      </c>
      <c r="L183" s="361">
        <v>0</v>
      </c>
      <c r="M183"/>
    </row>
    <row r="184" spans="1:13" ht="104.25" hidden="1" customHeight="1">
      <c r="A184" s="353">
        <v>2</v>
      </c>
      <c r="B184" s="378">
        <v>9</v>
      </c>
      <c r="C184" s="375">
        <v>2</v>
      </c>
      <c r="D184" s="376">
        <v>2</v>
      </c>
      <c r="E184" s="376">
        <v>1</v>
      </c>
      <c r="F184" s="377">
        <v>3</v>
      </c>
      <c r="G184" s="355" t="s">
        <v>452</v>
      </c>
      <c r="H184" s="333">
        <v>151</v>
      </c>
      <c r="I184" s="407">
        <v>0</v>
      </c>
      <c r="J184" s="407">
        <v>0</v>
      </c>
      <c r="K184" s="407">
        <v>0</v>
      </c>
      <c r="L184" s="407">
        <v>0</v>
      </c>
      <c r="M184"/>
    </row>
    <row r="185" spans="1:13" ht="76.5" customHeight="1">
      <c r="A185" s="338">
        <v>3</v>
      </c>
      <c r="B185" s="340"/>
      <c r="C185" s="338"/>
      <c r="D185" s="339"/>
      <c r="E185" s="339"/>
      <c r="F185" s="341"/>
      <c r="G185" s="393" t="s">
        <v>172</v>
      </c>
      <c r="H185" s="333">
        <v>152</v>
      </c>
      <c r="I185" s="342">
        <f>SUM(I186+I239+I304)</f>
        <v>5566</v>
      </c>
      <c r="J185" s="384">
        <f>SUM(J186+J239+J304)</f>
        <v>5566</v>
      </c>
      <c r="K185" s="343">
        <f>SUM(K186+K239+K304)</f>
        <v>5566</v>
      </c>
      <c r="L185" s="342">
        <f>SUM(L186+L239+L304)</f>
        <v>5566</v>
      </c>
      <c r="M185"/>
    </row>
    <row r="186" spans="1:13" ht="34.5" customHeight="1">
      <c r="A186" s="388">
        <v>3</v>
      </c>
      <c r="B186" s="338">
        <v>1</v>
      </c>
      <c r="C186" s="363"/>
      <c r="D186" s="345"/>
      <c r="E186" s="345"/>
      <c r="F186" s="403"/>
      <c r="G186" s="383" t="s">
        <v>171</v>
      </c>
      <c r="H186" s="333">
        <v>153</v>
      </c>
      <c r="I186" s="342">
        <f>SUM(I187+I210+I217+I229+I233)</f>
        <v>5566</v>
      </c>
      <c r="J186" s="364">
        <f>SUM(J187+J210+J217+J229+J233)</f>
        <v>5566</v>
      </c>
      <c r="K186" s="364">
        <f>SUM(K187+K210+K217+K229+K233)</f>
        <v>5566</v>
      </c>
      <c r="L186" s="364">
        <f>SUM(L187+L210+L217+L229+L233)</f>
        <v>5566</v>
      </c>
      <c r="M186"/>
    </row>
    <row r="187" spans="1:13" ht="30.75" customHeight="1">
      <c r="A187" s="348">
        <v>3</v>
      </c>
      <c r="B187" s="347">
        <v>1</v>
      </c>
      <c r="C187" s="348">
        <v>1</v>
      </c>
      <c r="D187" s="346"/>
      <c r="E187" s="346"/>
      <c r="F187" s="409"/>
      <c r="G187" s="357" t="s">
        <v>170</v>
      </c>
      <c r="H187" s="333">
        <v>154</v>
      </c>
      <c r="I187" s="364">
        <f>SUM(I188+I191+I196+I202+I207)</f>
        <v>5566</v>
      </c>
      <c r="J187" s="384">
        <f>SUM(J188+J191+J196+J202+J207)</f>
        <v>5566</v>
      </c>
      <c r="K187" s="343">
        <f>SUM(K188+K191+K196+K202+K207)</f>
        <v>5566</v>
      </c>
      <c r="L187" s="342">
        <f>SUM(L188+L191+L196+L202+L207)</f>
        <v>5566</v>
      </c>
      <c r="M187"/>
    </row>
    <row r="188" spans="1:13" ht="33" hidden="1" customHeight="1">
      <c r="A188" s="353">
        <v>3</v>
      </c>
      <c r="B188" s="355">
        <v>1</v>
      </c>
      <c r="C188" s="353">
        <v>1</v>
      </c>
      <c r="D188" s="354">
        <v>1</v>
      </c>
      <c r="E188" s="354"/>
      <c r="F188" s="410"/>
      <c r="G188" s="357" t="s">
        <v>169</v>
      </c>
      <c r="H188" s="333">
        <v>155</v>
      </c>
      <c r="I188" s="342">
        <f t="shared" ref="I188:L189" si="17">I189</f>
        <v>0</v>
      </c>
      <c r="J188" s="386">
        <f t="shared" si="17"/>
        <v>0</v>
      </c>
      <c r="K188" s="365">
        <f t="shared" si="17"/>
        <v>0</v>
      </c>
      <c r="L188" s="364">
        <f t="shared" si="17"/>
        <v>0</v>
      </c>
      <c r="M188"/>
    </row>
    <row r="189" spans="1:13" ht="24" hidden="1" customHeight="1">
      <c r="A189" s="353">
        <v>3</v>
      </c>
      <c r="B189" s="355">
        <v>1</v>
      </c>
      <c r="C189" s="353">
        <v>1</v>
      </c>
      <c r="D189" s="354">
        <v>1</v>
      </c>
      <c r="E189" s="354">
        <v>1</v>
      </c>
      <c r="F189" s="389"/>
      <c r="G189" s="357" t="s">
        <v>169</v>
      </c>
      <c r="H189" s="333">
        <v>156</v>
      </c>
      <c r="I189" s="364">
        <f t="shared" si="17"/>
        <v>0</v>
      </c>
      <c r="J189" s="342">
        <f t="shared" si="17"/>
        <v>0</v>
      </c>
      <c r="K189" s="342">
        <f t="shared" si="17"/>
        <v>0</v>
      </c>
      <c r="L189" s="342">
        <f t="shared" si="17"/>
        <v>0</v>
      </c>
      <c r="M189"/>
    </row>
    <row r="190" spans="1:13" ht="31.5" hidden="1" customHeight="1">
      <c r="A190" s="353">
        <v>3</v>
      </c>
      <c r="B190" s="355">
        <v>1</v>
      </c>
      <c r="C190" s="353">
        <v>1</v>
      </c>
      <c r="D190" s="354">
        <v>1</v>
      </c>
      <c r="E190" s="354">
        <v>1</v>
      </c>
      <c r="F190" s="389">
        <v>1</v>
      </c>
      <c r="G190" s="357" t="s">
        <v>169</v>
      </c>
      <c r="H190" s="333">
        <v>157</v>
      </c>
      <c r="I190" s="361">
        <v>0</v>
      </c>
      <c r="J190" s="361">
        <v>0</v>
      </c>
      <c r="K190" s="361">
        <v>0</v>
      </c>
      <c r="L190" s="361">
        <v>0</v>
      </c>
      <c r="M190"/>
    </row>
    <row r="191" spans="1:13" ht="27.75" hidden="1" customHeight="1">
      <c r="A191" s="348">
        <v>3</v>
      </c>
      <c r="B191" s="346">
        <v>1</v>
      </c>
      <c r="C191" s="346">
        <v>1</v>
      </c>
      <c r="D191" s="346">
        <v>2</v>
      </c>
      <c r="E191" s="346"/>
      <c r="F191" s="349"/>
      <c r="G191" s="347" t="s">
        <v>168</v>
      </c>
      <c r="H191" s="333">
        <v>158</v>
      </c>
      <c r="I191" s="364">
        <f>I192</f>
        <v>0</v>
      </c>
      <c r="J191" s="386">
        <f>J192</f>
        <v>0</v>
      </c>
      <c r="K191" s="365">
        <f>K192</f>
        <v>0</v>
      </c>
      <c r="L191" s="364">
        <f>L192</f>
        <v>0</v>
      </c>
      <c r="M191"/>
    </row>
    <row r="192" spans="1:13" ht="27.75" hidden="1" customHeight="1">
      <c r="A192" s="353">
        <v>3</v>
      </c>
      <c r="B192" s="354">
        <v>1</v>
      </c>
      <c r="C192" s="354">
        <v>1</v>
      </c>
      <c r="D192" s="354">
        <v>2</v>
      </c>
      <c r="E192" s="354">
        <v>1</v>
      </c>
      <c r="F192" s="356"/>
      <c r="G192" s="347" t="s">
        <v>168</v>
      </c>
      <c r="H192" s="333">
        <v>159</v>
      </c>
      <c r="I192" s="342">
        <f>SUM(I193:I195)</f>
        <v>0</v>
      </c>
      <c r="J192" s="384">
        <f>SUM(J193:J195)</f>
        <v>0</v>
      </c>
      <c r="K192" s="343">
        <f>SUM(K193:K195)</f>
        <v>0</v>
      </c>
      <c r="L192" s="342">
        <f>SUM(L193:L195)</f>
        <v>0</v>
      </c>
      <c r="M192"/>
    </row>
    <row r="193" spans="1:13" ht="27" hidden="1" customHeight="1">
      <c r="A193" s="348">
        <v>3</v>
      </c>
      <c r="B193" s="346">
        <v>1</v>
      </c>
      <c r="C193" s="346">
        <v>1</v>
      </c>
      <c r="D193" s="346">
        <v>2</v>
      </c>
      <c r="E193" s="346">
        <v>1</v>
      </c>
      <c r="F193" s="349">
        <v>1</v>
      </c>
      <c r="G193" s="347" t="s">
        <v>167</v>
      </c>
      <c r="H193" s="333">
        <v>160</v>
      </c>
      <c r="I193" s="359">
        <v>0</v>
      </c>
      <c r="J193" s="359">
        <v>0</v>
      </c>
      <c r="K193" s="359">
        <v>0</v>
      </c>
      <c r="L193" s="407">
        <v>0</v>
      </c>
      <c r="M193"/>
    </row>
    <row r="194" spans="1:13" ht="27" hidden="1" customHeight="1">
      <c r="A194" s="353">
        <v>3</v>
      </c>
      <c r="B194" s="354">
        <v>1</v>
      </c>
      <c r="C194" s="354">
        <v>1</v>
      </c>
      <c r="D194" s="354">
        <v>2</v>
      </c>
      <c r="E194" s="354">
        <v>1</v>
      </c>
      <c r="F194" s="356">
        <v>2</v>
      </c>
      <c r="G194" s="355" t="s">
        <v>166</v>
      </c>
      <c r="H194" s="333">
        <v>161</v>
      </c>
      <c r="I194" s="361">
        <v>0</v>
      </c>
      <c r="J194" s="361">
        <v>0</v>
      </c>
      <c r="K194" s="361">
        <v>0</v>
      </c>
      <c r="L194" s="361">
        <v>0</v>
      </c>
      <c r="M194"/>
    </row>
    <row r="195" spans="1:13" ht="26.25" hidden="1" customHeight="1">
      <c r="A195" s="348">
        <v>3</v>
      </c>
      <c r="B195" s="346">
        <v>1</v>
      </c>
      <c r="C195" s="346">
        <v>1</v>
      </c>
      <c r="D195" s="346">
        <v>2</v>
      </c>
      <c r="E195" s="346">
        <v>1</v>
      </c>
      <c r="F195" s="349">
        <v>3</v>
      </c>
      <c r="G195" s="347" t="s">
        <v>165</v>
      </c>
      <c r="H195" s="333">
        <v>162</v>
      </c>
      <c r="I195" s="359">
        <v>0</v>
      </c>
      <c r="J195" s="359">
        <v>0</v>
      </c>
      <c r="K195" s="359">
        <v>0</v>
      </c>
      <c r="L195" s="407">
        <v>0</v>
      </c>
      <c r="M195"/>
    </row>
    <row r="196" spans="1:13" ht="27.75" customHeight="1">
      <c r="A196" s="353">
        <v>3</v>
      </c>
      <c r="B196" s="354">
        <v>1</v>
      </c>
      <c r="C196" s="354">
        <v>1</v>
      </c>
      <c r="D196" s="354">
        <v>3</v>
      </c>
      <c r="E196" s="354"/>
      <c r="F196" s="356"/>
      <c r="G196" s="355" t="s">
        <v>164</v>
      </c>
      <c r="H196" s="333">
        <v>163</v>
      </c>
      <c r="I196" s="342">
        <f>I197</f>
        <v>5566</v>
      </c>
      <c r="J196" s="384">
        <f>J197</f>
        <v>5566</v>
      </c>
      <c r="K196" s="343">
        <f>K197</f>
        <v>5566</v>
      </c>
      <c r="L196" s="342">
        <f>L197</f>
        <v>5566</v>
      </c>
      <c r="M196"/>
    </row>
    <row r="197" spans="1:13" ht="23.25" customHeight="1">
      <c r="A197" s="353">
        <v>3</v>
      </c>
      <c r="B197" s="354">
        <v>1</v>
      </c>
      <c r="C197" s="354">
        <v>1</v>
      </c>
      <c r="D197" s="354">
        <v>3</v>
      </c>
      <c r="E197" s="354">
        <v>1</v>
      </c>
      <c r="F197" s="356"/>
      <c r="G197" s="355" t="s">
        <v>164</v>
      </c>
      <c r="H197" s="333">
        <v>164</v>
      </c>
      <c r="I197" s="342">
        <f>SUM(I198:I201)</f>
        <v>5566</v>
      </c>
      <c r="J197" s="342">
        <f>SUM(J198:J201)</f>
        <v>5566</v>
      </c>
      <c r="K197" s="342">
        <f>SUM(K198:K201)</f>
        <v>5566</v>
      </c>
      <c r="L197" s="342">
        <f>SUM(L198:L201)</f>
        <v>5566</v>
      </c>
      <c r="M197"/>
    </row>
    <row r="198" spans="1:13" ht="23.25" hidden="1" customHeight="1">
      <c r="A198" s="353">
        <v>3</v>
      </c>
      <c r="B198" s="354">
        <v>1</v>
      </c>
      <c r="C198" s="354">
        <v>1</v>
      </c>
      <c r="D198" s="354">
        <v>3</v>
      </c>
      <c r="E198" s="354">
        <v>1</v>
      </c>
      <c r="F198" s="356">
        <v>1</v>
      </c>
      <c r="G198" s="355" t="s">
        <v>163</v>
      </c>
      <c r="H198" s="333">
        <v>165</v>
      </c>
      <c r="I198" s="361">
        <v>0</v>
      </c>
      <c r="J198" s="361">
        <v>0</v>
      </c>
      <c r="K198" s="361">
        <v>0</v>
      </c>
      <c r="L198" s="407">
        <v>0</v>
      </c>
      <c r="M198"/>
    </row>
    <row r="199" spans="1:13" ht="29.25" hidden="1" customHeight="1">
      <c r="A199" s="353">
        <v>3</v>
      </c>
      <c r="B199" s="354">
        <v>1</v>
      </c>
      <c r="C199" s="354">
        <v>1</v>
      </c>
      <c r="D199" s="354">
        <v>3</v>
      </c>
      <c r="E199" s="354">
        <v>1</v>
      </c>
      <c r="F199" s="356">
        <v>2</v>
      </c>
      <c r="G199" s="355" t="s">
        <v>162</v>
      </c>
      <c r="H199" s="333">
        <v>166</v>
      </c>
      <c r="I199" s="359">
        <v>0</v>
      </c>
      <c r="J199" s="361">
        <v>0</v>
      </c>
      <c r="K199" s="361">
        <v>0</v>
      </c>
      <c r="L199" s="361">
        <v>0</v>
      </c>
      <c r="M199"/>
    </row>
    <row r="200" spans="1:13" ht="27" hidden="1" customHeight="1">
      <c r="A200" s="353">
        <v>3</v>
      </c>
      <c r="B200" s="354">
        <v>1</v>
      </c>
      <c r="C200" s="354">
        <v>1</v>
      </c>
      <c r="D200" s="354">
        <v>3</v>
      </c>
      <c r="E200" s="354">
        <v>1</v>
      </c>
      <c r="F200" s="356">
        <v>3</v>
      </c>
      <c r="G200" s="357" t="s">
        <v>161</v>
      </c>
      <c r="H200" s="333">
        <v>167</v>
      </c>
      <c r="I200" s="359">
        <v>0</v>
      </c>
      <c r="J200" s="379">
        <v>0</v>
      </c>
      <c r="K200" s="379">
        <v>0</v>
      </c>
      <c r="L200" s="379">
        <v>0</v>
      </c>
      <c r="M200"/>
    </row>
    <row r="201" spans="1:13" ht="25.5" customHeight="1">
      <c r="A201" s="367">
        <v>3</v>
      </c>
      <c r="B201" s="368">
        <v>1</v>
      </c>
      <c r="C201" s="368">
        <v>1</v>
      </c>
      <c r="D201" s="368">
        <v>3</v>
      </c>
      <c r="E201" s="368">
        <v>1</v>
      </c>
      <c r="F201" s="370">
        <v>4</v>
      </c>
      <c r="G201" s="304" t="s">
        <v>160</v>
      </c>
      <c r="H201" s="333">
        <v>168</v>
      </c>
      <c r="I201" s="411">
        <v>5566</v>
      </c>
      <c r="J201" s="412">
        <v>5566</v>
      </c>
      <c r="K201" s="361">
        <v>5566</v>
      </c>
      <c r="L201" s="361">
        <v>5566</v>
      </c>
      <c r="M201"/>
    </row>
    <row r="202" spans="1:13" ht="27" hidden="1" customHeight="1">
      <c r="A202" s="367">
        <v>3</v>
      </c>
      <c r="B202" s="368">
        <v>1</v>
      </c>
      <c r="C202" s="368">
        <v>1</v>
      </c>
      <c r="D202" s="368">
        <v>4</v>
      </c>
      <c r="E202" s="368"/>
      <c r="F202" s="370"/>
      <c r="G202" s="369" t="s">
        <v>159</v>
      </c>
      <c r="H202" s="333">
        <v>169</v>
      </c>
      <c r="I202" s="342">
        <f>I203</f>
        <v>0</v>
      </c>
      <c r="J202" s="387">
        <f>J203</f>
        <v>0</v>
      </c>
      <c r="K202" s="351">
        <f>K203</f>
        <v>0</v>
      </c>
      <c r="L202" s="352">
        <f>L203</f>
        <v>0</v>
      </c>
      <c r="M202"/>
    </row>
    <row r="203" spans="1:13" ht="27.75" hidden="1" customHeight="1">
      <c r="A203" s="353">
        <v>3</v>
      </c>
      <c r="B203" s="354">
        <v>1</v>
      </c>
      <c r="C203" s="354">
        <v>1</v>
      </c>
      <c r="D203" s="354">
        <v>4</v>
      </c>
      <c r="E203" s="354">
        <v>1</v>
      </c>
      <c r="F203" s="356"/>
      <c r="G203" s="369" t="s">
        <v>159</v>
      </c>
      <c r="H203" s="333">
        <v>170</v>
      </c>
      <c r="I203" s="364">
        <f>SUM(I204:I206)</f>
        <v>0</v>
      </c>
      <c r="J203" s="384">
        <f>SUM(J204:J206)</f>
        <v>0</v>
      </c>
      <c r="K203" s="343">
        <f>SUM(K204:K206)</f>
        <v>0</v>
      </c>
      <c r="L203" s="342">
        <f>SUM(L204:L206)</f>
        <v>0</v>
      </c>
      <c r="M203"/>
    </row>
    <row r="204" spans="1:13" ht="24.75" hidden="1" customHeight="1">
      <c r="A204" s="353">
        <v>3</v>
      </c>
      <c r="B204" s="354">
        <v>1</v>
      </c>
      <c r="C204" s="354">
        <v>1</v>
      </c>
      <c r="D204" s="354">
        <v>4</v>
      </c>
      <c r="E204" s="354">
        <v>1</v>
      </c>
      <c r="F204" s="356">
        <v>1</v>
      </c>
      <c r="G204" s="355" t="s">
        <v>158</v>
      </c>
      <c r="H204" s="333">
        <v>171</v>
      </c>
      <c r="I204" s="361">
        <v>0</v>
      </c>
      <c r="J204" s="361">
        <v>0</v>
      </c>
      <c r="K204" s="361">
        <v>0</v>
      </c>
      <c r="L204" s="407">
        <v>0</v>
      </c>
      <c r="M204"/>
    </row>
    <row r="205" spans="1:13" ht="25.5" hidden="1" customHeight="1">
      <c r="A205" s="348">
        <v>3</v>
      </c>
      <c r="B205" s="346">
        <v>1</v>
      </c>
      <c r="C205" s="346">
        <v>1</v>
      </c>
      <c r="D205" s="346">
        <v>4</v>
      </c>
      <c r="E205" s="346">
        <v>1</v>
      </c>
      <c r="F205" s="349">
        <v>2</v>
      </c>
      <c r="G205" s="347" t="s">
        <v>157</v>
      </c>
      <c r="H205" s="333">
        <v>172</v>
      </c>
      <c r="I205" s="359">
        <v>0</v>
      </c>
      <c r="J205" s="359">
        <v>0</v>
      </c>
      <c r="K205" s="360">
        <v>0</v>
      </c>
      <c r="L205" s="361">
        <v>0</v>
      </c>
      <c r="M205"/>
    </row>
    <row r="206" spans="1:13" ht="31.5" hidden="1" customHeight="1">
      <c r="A206" s="353">
        <v>3</v>
      </c>
      <c r="B206" s="354">
        <v>1</v>
      </c>
      <c r="C206" s="354">
        <v>1</v>
      </c>
      <c r="D206" s="354">
        <v>4</v>
      </c>
      <c r="E206" s="354">
        <v>1</v>
      </c>
      <c r="F206" s="356">
        <v>3</v>
      </c>
      <c r="G206" s="355" t="s">
        <v>156</v>
      </c>
      <c r="H206" s="333">
        <v>173</v>
      </c>
      <c r="I206" s="359">
        <v>0</v>
      </c>
      <c r="J206" s="359">
        <v>0</v>
      </c>
      <c r="K206" s="359">
        <v>0</v>
      </c>
      <c r="L206" s="361">
        <v>0</v>
      </c>
      <c r="M206"/>
    </row>
    <row r="207" spans="1:13" ht="25.5" hidden="1" customHeight="1">
      <c r="A207" s="353">
        <v>3</v>
      </c>
      <c r="B207" s="354">
        <v>1</v>
      </c>
      <c r="C207" s="354">
        <v>1</v>
      </c>
      <c r="D207" s="354">
        <v>5</v>
      </c>
      <c r="E207" s="354"/>
      <c r="F207" s="356"/>
      <c r="G207" s="355" t="s">
        <v>155</v>
      </c>
      <c r="H207" s="333">
        <v>174</v>
      </c>
      <c r="I207" s="342">
        <f t="shared" ref="I207:L208" si="18">I208</f>
        <v>0</v>
      </c>
      <c r="J207" s="384">
        <f t="shared" si="18"/>
        <v>0</v>
      </c>
      <c r="K207" s="343">
        <f t="shared" si="18"/>
        <v>0</v>
      </c>
      <c r="L207" s="342">
        <f t="shared" si="18"/>
        <v>0</v>
      </c>
      <c r="M207"/>
    </row>
    <row r="208" spans="1:13" ht="26.25" hidden="1" customHeight="1">
      <c r="A208" s="367">
        <v>3</v>
      </c>
      <c r="B208" s="368">
        <v>1</v>
      </c>
      <c r="C208" s="368">
        <v>1</v>
      </c>
      <c r="D208" s="368">
        <v>5</v>
      </c>
      <c r="E208" s="368">
        <v>1</v>
      </c>
      <c r="F208" s="370"/>
      <c r="G208" s="355" t="s">
        <v>155</v>
      </c>
      <c r="H208" s="333">
        <v>175</v>
      </c>
      <c r="I208" s="343">
        <f t="shared" si="18"/>
        <v>0</v>
      </c>
      <c r="J208" s="343">
        <f t="shared" si="18"/>
        <v>0</v>
      </c>
      <c r="K208" s="343">
        <f t="shared" si="18"/>
        <v>0</v>
      </c>
      <c r="L208" s="343">
        <f t="shared" si="18"/>
        <v>0</v>
      </c>
      <c r="M208"/>
    </row>
    <row r="209" spans="1:16" ht="27" hidden="1" customHeight="1">
      <c r="A209" s="353">
        <v>3</v>
      </c>
      <c r="B209" s="354">
        <v>1</v>
      </c>
      <c r="C209" s="354">
        <v>1</v>
      </c>
      <c r="D209" s="354">
        <v>5</v>
      </c>
      <c r="E209" s="354">
        <v>1</v>
      </c>
      <c r="F209" s="356">
        <v>1</v>
      </c>
      <c r="G209" s="355" t="s">
        <v>155</v>
      </c>
      <c r="H209" s="333">
        <v>176</v>
      </c>
      <c r="I209" s="359">
        <v>0</v>
      </c>
      <c r="J209" s="361">
        <v>0</v>
      </c>
      <c r="K209" s="361">
        <v>0</v>
      </c>
      <c r="L209" s="361">
        <v>0</v>
      </c>
      <c r="M209"/>
    </row>
    <row r="210" spans="1:16" ht="26.25" hidden="1" customHeight="1">
      <c r="A210" s="367">
        <v>3</v>
      </c>
      <c r="B210" s="368">
        <v>1</v>
      </c>
      <c r="C210" s="368">
        <v>2</v>
      </c>
      <c r="D210" s="368"/>
      <c r="E210" s="368"/>
      <c r="F210" s="370"/>
      <c r="G210" s="369" t="s">
        <v>154</v>
      </c>
      <c r="H210" s="333">
        <v>177</v>
      </c>
      <c r="I210" s="342">
        <f t="shared" ref="I210:L211" si="19">I211</f>
        <v>0</v>
      </c>
      <c r="J210" s="387">
        <f t="shared" si="19"/>
        <v>0</v>
      </c>
      <c r="K210" s="351">
        <f t="shared" si="19"/>
        <v>0</v>
      </c>
      <c r="L210" s="352">
        <f t="shared" si="19"/>
        <v>0</v>
      </c>
      <c r="M210"/>
    </row>
    <row r="211" spans="1:16" ht="25.5" hidden="1" customHeight="1">
      <c r="A211" s="353">
        <v>3</v>
      </c>
      <c r="B211" s="354">
        <v>1</v>
      </c>
      <c r="C211" s="354">
        <v>2</v>
      </c>
      <c r="D211" s="354">
        <v>1</v>
      </c>
      <c r="E211" s="354"/>
      <c r="F211" s="356"/>
      <c r="G211" s="369" t="s">
        <v>154</v>
      </c>
      <c r="H211" s="333">
        <v>178</v>
      </c>
      <c r="I211" s="364">
        <f t="shared" si="19"/>
        <v>0</v>
      </c>
      <c r="J211" s="384">
        <f t="shared" si="19"/>
        <v>0</v>
      </c>
      <c r="K211" s="343">
        <f t="shared" si="19"/>
        <v>0</v>
      </c>
      <c r="L211" s="342">
        <f t="shared" si="19"/>
        <v>0</v>
      </c>
      <c r="M211"/>
    </row>
    <row r="212" spans="1:16" ht="26.25" hidden="1" customHeight="1">
      <c r="A212" s="348">
        <v>3</v>
      </c>
      <c r="B212" s="346">
        <v>1</v>
      </c>
      <c r="C212" s="346">
        <v>2</v>
      </c>
      <c r="D212" s="346">
        <v>1</v>
      </c>
      <c r="E212" s="346">
        <v>1</v>
      </c>
      <c r="F212" s="349"/>
      <c r="G212" s="369" t="s">
        <v>154</v>
      </c>
      <c r="H212" s="333">
        <v>179</v>
      </c>
      <c r="I212" s="342">
        <f>SUM(I213:I216)</f>
        <v>0</v>
      </c>
      <c r="J212" s="386">
        <f>SUM(J213:J216)</f>
        <v>0</v>
      </c>
      <c r="K212" s="365">
        <f>SUM(K213:K216)</f>
        <v>0</v>
      </c>
      <c r="L212" s="364">
        <f>SUM(L213:L216)</f>
        <v>0</v>
      </c>
      <c r="M212"/>
    </row>
    <row r="213" spans="1:16" ht="41.25" hidden="1" customHeight="1">
      <c r="A213" s="353">
        <v>3</v>
      </c>
      <c r="B213" s="354">
        <v>1</v>
      </c>
      <c r="C213" s="354">
        <v>2</v>
      </c>
      <c r="D213" s="354">
        <v>1</v>
      </c>
      <c r="E213" s="354">
        <v>1</v>
      </c>
      <c r="F213" s="356">
        <v>2</v>
      </c>
      <c r="G213" s="355" t="s">
        <v>457</v>
      </c>
      <c r="H213" s="333">
        <v>180</v>
      </c>
      <c r="I213" s="361">
        <v>0</v>
      </c>
      <c r="J213" s="361">
        <v>0</v>
      </c>
      <c r="K213" s="361">
        <v>0</v>
      </c>
      <c r="L213" s="361">
        <v>0</v>
      </c>
      <c r="M213"/>
    </row>
    <row r="214" spans="1:16" ht="26.25" hidden="1" customHeight="1">
      <c r="A214" s="353">
        <v>3</v>
      </c>
      <c r="B214" s="354">
        <v>1</v>
      </c>
      <c r="C214" s="354">
        <v>2</v>
      </c>
      <c r="D214" s="353">
        <v>1</v>
      </c>
      <c r="E214" s="354">
        <v>1</v>
      </c>
      <c r="F214" s="356">
        <v>3</v>
      </c>
      <c r="G214" s="355" t="s">
        <v>153</v>
      </c>
      <c r="H214" s="333">
        <v>181</v>
      </c>
      <c r="I214" s="361">
        <v>0</v>
      </c>
      <c r="J214" s="361">
        <v>0</v>
      </c>
      <c r="K214" s="361">
        <v>0</v>
      </c>
      <c r="L214" s="361">
        <v>0</v>
      </c>
      <c r="M214"/>
    </row>
    <row r="215" spans="1:16" ht="27.75" hidden="1" customHeight="1">
      <c r="A215" s="353">
        <v>3</v>
      </c>
      <c r="B215" s="354">
        <v>1</v>
      </c>
      <c r="C215" s="354">
        <v>2</v>
      </c>
      <c r="D215" s="353">
        <v>1</v>
      </c>
      <c r="E215" s="354">
        <v>1</v>
      </c>
      <c r="F215" s="356">
        <v>4</v>
      </c>
      <c r="G215" s="355" t="s">
        <v>152</v>
      </c>
      <c r="H215" s="333">
        <v>182</v>
      </c>
      <c r="I215" s="361">
        <v>0</v>
      </c>
      <c r="J215" s="361">
        <v>0</v>
      </c>
      <c r="K215" s="361">
        <v>0</v>
      </c>
      <c r="L215" s="361">
        <v>0</v>
      </c>
      <c r="M215"/>
    </row>
    <row r="216" spans="1:16" ht="27" hidden="1" customHeight="1">
      <c r="A216" s="367">
        <v>3</v>
      </c>
      <c r="B216" s="376">
        <v>1</v>
      </c>
      <c r="C216" s="376">
        <v>2</v>
      </c>
      <c r="D216" s="375">
        <v>1</v>
      </c>
      <c r="E216" s="376">
        <v>1</v>
      </c>
      <c r="F216" s="377">
        <v>5</v>
      </c>
      <c r="G216" s="378" t="s">
        <v>151</v>
      </c>
      <c r="H216" s="333">
        <v>183</v>
      </c>
      <c r="I216" s="361">
        <v>0</v>
      </c>
      <c r="J216" s="361">
        <v>0</v>
      </c>
      <c r="K216" s="361">
        <v>0</v>
      </c>
      <c r="L216" s="407">
        <v>0</v>
      </c>
      <c r="M216"/>
    </row>
    <row r="217" spans="1:16" ht="29.25" hidden="1" customHeight="1">
      <c r="A217" s="353">
        <v>3</v>
      </c>
      <c r="B217" s="354">
        <v>1</v>
      </c>
      <c r="C217" s="354">
        <v>3</v>
      </c>
      <c r="D217" s="353"/>
      <c r="E217" s="354"/>
      <c r="F217" s="356"/>
      <c r="G217" s="355" t="s">
        <v>150</v>
      </c>
      <c r="H217" s="333">
        <v>184</v>
      </c>
      <c r="I217" s="342">
        <f>SUM(I218+I221)</f>
        <v>0</v>
      </c>
      <c r="J217" s="384">
        <f>SUM(J218+J221)</f>
        <v>0</v>
      </c>
      <c r="K217" s="343">
        <f>SUM(K218+K221)</f>
        <v>0</v>
      </c>
      <c r="L217" s="342">
        <f>SUM(L218+L221)</f>
        <v>0</v>
      </c>
      <c r="M217"/>
    </row>
    <row r="218" spans="1:16" ht="27.75" hidden="1" customHeight="1">
      <c r="A218" s="348">
        <v>3</v>
      </c>
      <c r="B218" s="346">
        <v>1</v>
      </c>
      <c r="C218" s="346">
        <v>3</v>
      </c>
      <c r="D218" s="348">
        <v>1</v>
      </c>
      <c r="E218" s="353"/>
      <c r="F218" s="349"/>
      <c r="G218" s="347" t="s">
        <v>149</v>
      </c>
      <c r="H218" s="333">
        <v>185</v>
      </c>
      <c r="I218" s="364">
        <f t="shared" ref="I218:L219" si="20">I219</f>
        <v>0</v>
      </c>
      <c r="J218" s="386">
        <f t="shared" si="20"/>
        <v>0</v>
      </c>
      <c r="K218" s="365">
        <f t="shared" si="20"/>
        <v>0</v>
      </c>
      <c r="L218" s="364">
        <f t="shared" si="20"/>
        <v>0</v>
      </c>
      <c r="M218"/>
    </row>
    <row r="219" spans="1:16" ht="30.75" hidden="1" customHeight="1">
      <c r="A219" s="353">
        <v>3</v>
      </c>
      <c r="B219" s="354">
        <v>1</v>
      </c>
      <c r="C219" s="354">
        <v>3</v>
      </c>
      <c r="D219" s="353">
        <v>1</v>
      </c>
      <c r="E219" s="353">
        <v>1</v>
      </c>
      <c r="F219" s="356"/>
      <c r="G219" s="347" t="s">
        <v>149</v>
      </c>
      <c r="H219" s="333">
        <v>186</v>
      </c>
      <c r="I219" s="342">
        <f t="shared" si="20"/>
        <v>0</v>
      </c>
      <c r="J219" s="384">
        <f t="shared" si="20"/>
        <v>0</v>
      </c>
      <c r="K219" s="343">
        <f t="shared" si="20"/>
        <v>0</v>
      </c>
      <c r="L219" s="342">
        <f t="shared" si="20"/>
        <v>0</v>
      </c>
      <c r="M219"/>
    </row>
    <row r="220" spans="1:16" ht="27.75" hidden="1" customHeight="1">
      <c r="A220" s="353">
        <v>3</v>
      </c>
      <c r="B220" s="355">
        <v>1</v>
      </c>
      <c r="C220" s="353">
        <v>3</v>
      </c>
      <c r="D220" s="354">
        <v>1</v>
      </c>
      <c r="E220" s="354">
        <v>1</v>
      </c>
      <c r="F220" s="356">
        <v>1</v>
      </c>
      <c r="G220" s="347" t="s">
        <v>149</v>
      </c>
      <c r="H220" s="333">
        <v>187</v>
      </c>
      <c r="I220" s="407">
        <v>0</v>
      </c>
      <c r="J220" s="407">
        <v>0</v>
      </c>
      <c r="K220" s="407">
        <v>0</v>
      </c>
      <c r="L220" s="407">
        <v>0</v>
      </c>
      <c r="M220"/>
    </row>
    <row r="221" spans="1:16" ht="30.75" hidden="1" customHeight="1">
      <c r="A221" s="353">
        <v>3</v>
      </c>
      <c r="B221" s="355">
        <v>1</v>
      </c>
      <c r="C221" s="353">
        <v>3</v>
      </c>
      <c r="D221" s="354">
        <v>2</v>
      </c>
      <c r="E221" s="354"/>
      <c r="F221" s="356"/>
      <c r="G221" s="355" t="s">
        <v>143</v>
      </c>
      <c r="H221" s="333">
        <v>188</v>
      </c>
      <c r="I221" s="342">
        <f>I222</f>
        <v>0</v>
      </c>
      <c r="J221" s="384">
        <f>J222</f>
        <v>0</v>
      </c>
      <c r="K221" s="343">
        <f>K222</f>
        <v>0</v>
      </c>
      <c r="L221" s="342">
        <f>L222</f>
        <v>0</v>
      </c>
      <c r="M221"/>
    </row>
    <row r="222" spans="1:16" ht="27" hidden="1" customHeight="1">
      <c r="A222" s="348">
        <v>3</v>
      </c>
      <c r="B222" s="347">
        <v>1</v>
      </c>
      <c r="C222" s="348">
        <v>3</v>
      </c>
      <c r="D222" s="346">
        <v>2</v>
      </c>
      <c r="E222" s="346">
        <v>1</v>
      </c>
      <c r="F222" s="349"/>
      <c r="G222" s="355" t="s">
        <v>143</v>
      </c>
      <c r="H222" s="333">
        <v>189</v>
      </c>
      <c r="I222" s="342">
        <f t="shared" ref="I222:P222" si="21">SUM(I223:I228)</f>
        <v>0</v>
      </c>
      <c r="J222" s="342">
        <f t="shared" si="21"/>
        <v>0</v>
      </c>
      <c r="K222" s="342">
        <f t="shared" si="21"/>
        <v>0</v>
      </c>
      <c r="L222" s="342">
        <f t="shared" si="21"/>
        <v>0</v>
      </c>
      <c r="M222" s="413">
        <f t="shared" si="21"/>
        <v>0</v>
      </c>
      <c r="N222" s="413">
        <f t="shared" si="21"/>
        <v>0</v>
      </c>
      <c r="O222" s="413">
        <f t="shared" si="21"/>
        <v>0</v>
      </c>
      <c r="P222" s="413">
        <f t="shared" si="21"/>
        <v>0</v>
      </c>
    </row>
    <row r="223" spans="1:16" ht="24.75" hidden="1" customHeight="1">
      <c r="A223" s="353">
        <v>3</v>
      </c>
      <c r="B223" s="355">
        <v>1</v>
      </c>
      <c r="C223" s="353">
        <v>3</v>
      </c>
      <c r="D223" s="354">
        <v>2</v>
      </c>
      <c r="E223" s="354">
        <v>1</v>
      </c>
      <c r="F223" s="356">
        <v>1</v>
      </c>
      <c r="G223" s="355" t="s">
        <v>148</v>
      </c>
      <c r="H223" s="333">
        <v>190</v>
      </c>
      <c r="I223" s="361">
        <v>0</v>
      </c>
      <c r="J223" s="361">
        <v>0</v>
      </c>
      <c r="K223" s="361">
        <v>0</v>
      </c>
      <c r="L223" s="407">
        <v>0</v>
      </c>
      <c r="M223"/>
    </row>
    <row r="224" spans="1:16" ht="26.25" hidden="1" customHeight="1">
      <c r="A224" s="353">
        <v>3</v>
      </c>
      <c r="B224" s="355">
        <v>1</v>
      </c>
      <c r="C224" s="353">
        <v>3</v>
      </c>
      <c r="D224" s="354">
        <v>2</v>
      </c>
      <c r="E224" s="354">
        <v>1</v>
      </c>
      <c r="F224" s="356">
        <v>2</v>
      </c>
      <c r="G224" s="355" t="s">
        <v>147</v>
      </c>
      <c r="H224" s="333">
        <v>191</v>
      </c>
      <c r="I224" s="361">
        <v>0</v>
      </c>
      <c r="J224" s="361">
        <v>0</v>
      </c>
      <c r="K224" s="361">
        <v>0</v>
      </c>
      <c r="L224" s="361">
        <v>0</v>
      </c>
      <c r="M224"/>
    </row>
    <row r="225" spans="1:13" ht="26.25" hidden="1" customHeight="1">
      <c r="A225" s="353">
        <v>3</v>
      </c>
      <c r="B225" s="355">
        <v>1</v>
      </c>
      <c r="C225" s="353">
        <v>3</v>
      </c>
      <c r="D225" s="354">
        <v>2</v>
      </c>
      <c r="E225" s="354">
        <v>1</v>
      </c>
      <c r="F225" s="356">
        <v>3</v>
      </c>
      <c r="G225" s="355" t="s">
        <v>146</v>
      </c>
      <c r="H225" s="333">
        <v>192</v>
      </c>
      <c r="I225" s="361">
        <v>0</v>
      </c>
      <c r="J225" s="361">
        <v>0</v>
      </c>
      <c r="K225" s="361">
        <v>0</v>
      </c>
      <c r="L225" s="361">
        <v>0</v>
      </c>
      <c r="M225"/>
    </row>
    <row r="226" spans="1:13" ht="27.75" hidden="1" customHeight="1">
      <c r="A226" s="353">
        <v>3</v>
      </c>
      <c r="B226" s="355">
        <v>1</v>
      </c>
      <c r="C226" s="353">
        <v>3</v>
      </c>
      <c r="D226" s="354">
        <v>2</v>
      </c>
      <c r="E226" s="354">
        <v>1</v>
      </c>
      <c r="F226" s="356">
        <v>4</v>
      </c>
      <c r="G226" s="355" t="s">
        <v>145</v>
      </c>
      <c r="H226" s="333">
        <v>193</v>
      </c>
      <c r="I226" s="361">
        <v>0</v>
      </c>
      <c r="J226" s="361">
        <v>0</v>
      </c>
      <c r="K226" s="361">
        <v>0</v>
      </c>
      <c r="L226" s="407">
        <v>0</v>
      </c>
      <c r="M226"/>
    </row>
    <row r="227" spans="1:13" ht="29.25" hidden="1" customHeight="1">
      <c r="A227" s="353">
        <v>3</v>
      </c>
      <c r="B227" s="355">
        <v>1</v>
      </c>
      <c r="C227" s="353">
        <v>3</v>
      </c>
      <c r="D227" s="354">
        <v>2</v>
      </c>
      <c r="E227" s="354">
        <v>1</v>
      </c>
      <c r="F227" s="356">
        <v>5</v>
      </c>
      <c r="G227" s="347" t="s">
        <v>144</v>
      </c>
      <c r="H227" s="333">
        <v>194</v>
      </c>
      <c r="I227" s="361">
        <v>0</v>
      </c>
      <c r="J227" s="361">
        <v>0</v>
      </c>
      <c r="K227" s="361">
        <v>0</v>
      </c>
      <c r="L227" s="361">
        <v>0</v>
      </c>
      <c r="M227"/>
    </row>
    <row r="228" spans="1:13" ht="25.5" hidden="1" customHeight="1">
      <c r="A228" s="353">
        <v>3</v>
      </c>
      <c r="B228" s="355">
        <v>1</v>
      </c>
      <c r="C228" s="353">
        <v>3</v>
      </c>
      <c r="D228" s="354">
        <v>2</v>
      </c>
      <c r="E228" s="354">
        <v>1</v>
      </c>
      <c r="F228" s="356">
        <v>6</v>
      </c>
      <c r="G228" s="347" t="s">
        <v>143</v>
      </c>
      <c r="H228" s="333">
        <v>195</v>
      </c>
      <c r="I228" s="361">
        <v>0</v>
      </c>
      <c r="J228" s="361">
        <v>0</v>
      </c>
      <c r="K228" s="361">
        <v>0</v>
      </c>
      <c r="L228" s="407">
        <v>0</v>
      </c>
      <c r="M228"/>
    </row>
    <row r="229" spans="1:13" ht="27" hidden="1" customHeight="1">
      <c r="A229" s="348">
        <v>3</v>
      </c>
      <c r="B229" s="346">
        <v>1</v>
      </c>
      <c r="C229" s="346">
        <v>4</v>
      </c>
      <c r="D229" s="346"/>
      <c r="E229" s="346"/>
      <c r="F229" s="349"/>
      <c r="G229" s="347" t="s">
        <v>142</v>
      </c>
      <c r="H229" s="333">
        <v>196</v>
      </c>
      <c r="I229" s="364">
        <f t="shared" ref="I229:L231" si="22">I230</f>
        <v>0</v>
      </c>
      <c r="J229" s="386">
        <f t="shared" si="22"/>
        <v>0</v>
      </c>
      <c r="K229" s="365">
        <f t="shared" si="22"/>
        <v>0</v>
      </c>
      <c r="L229" s="365">
        <f t="shared" si="22"/>
        <v>0</v>
      </c>
      <c r="M229"/>
    </row>
    <row r="230" spans="1:13" ht="27" hidden="1" customHeight="1">
      <c r="A230" s="367">
        <v>3</v>
      </c>
      <c r="B230" s="376">
        <v>1</v>
      </c>
      <c r="C230" s="376">
        <v>4</v>
      </c>
      <c r="D230" s="376">
        <v>1</v>
      </c>
      <c r="E230" s="376"/>
      <c r="F230" s="377"/>
      <c r="G230" s="347" t="s">
        <v>142</v>
      </c>
      <c r="H230" s="333">
        <v>197</v>
      </c>
      <c r="I230" s="371">
        <f t="shared" si="22"/>
        <v>0</v>
      </c>
      <c r="J230" s="398">
        <f t="shared" si="22"/>
        <v>0</v>
      </c>
      <c r="K230" s="372">
        <f t="shared" si="22"/>
        <v>0</v>
      </c>
      <c r="L230" s="372">
        <f t="shared" si="22"/>
        <v>0</v>
      </c>
      <c r="M230"/>
    </row>
    <row r="231" spans="1:13" ht="27.75" hidden="1" customHeight="1">
      <c r="A231" s="353">
        <v>3</v>
      </c>
      <c r="B231" s="354">
        <v>1</v>
      </c>
      <c r="C231" s="354">
        <v>4</v>
      </c>
      <c r="D231" s="354">
        <v>1</v>
      </c>
      <c r="E231" s="354">
        <v>1</v>
      </c>
      <c r="F231" s="356"/>
      <c r="G231" s="347" t="s">
        <v>141</v>
      </c>
      <c r="H231" s="333">
        <v>198</v>
      </c>
      <c r="I231" s="342">
        <f t="shared" si="22"/>
        <v>0</v>
      </c>
      <c r="J231" s="384">
        <f t="shared" si="22"/>
        <v>0</v>
      </c>
      <c r="K231" s="343">
        <f t="shared" si="22"/>
        <v>0</v>
      </c>
      <c r="L231" s="343">
        <f t="shared" si="22"/>
        <v>0</v>
      </c>
      <c r="M231"/>
    </row>
    <row r="232" spans="1:13" ht="27" hidden="1" customHeight="1">
      <c r="A232" s="357">
        <v>3</v>
      </c>
      <c r="B232" s="353">
        <v>1</v>
      </c>
      <c r="C232" s="354">
        <v>4</v>
      </c>
      <c r="D232" s="354">
        <v>1</v>
      </c>
      <c r="E232" s="354">
        <v>1</v>
      </c>
      <c r="F232" s="356">
        <v>1</v>
      </c>
      <c r="G232" s="347" t="s">
        <v>141</v>
      </c>
      <c r="H232" s="333">
        <v>199</v>
      </c>
      <c r="I232" s="361">
        <v>0</v>
      </c>
      <c r="J232" s="361">
        <v>0</v>
      </c>
      <c r="K232" s="361">
        <v>0</v>
      </c>
      <c r="L232" s="361">
        <v>0</v>
      </c>
      <c r="M232"/>
    </row>
    <row r="233" spans="1:13" ht="26.25" hidden="1" customHeight="1">
      <c r="A233" s="357">
        <v>3</v>
      </c>
      <c r="B233" s="354">
        <v>1</v>
      </c>
      <c r="C233" s="354">
        <v>5</v>
      </c>
      <c r="D233" s="354"/>
      <c r="E233" s="354"/>
      <c r="F233" s="356"/>
      <c r="G233" s="355" t="s">
        <v>458</v>
      </c>
      <c r="H233" s="333">
        <v>200</v>
      </c>
      <c r="I233" s="342">
        <f t="shared" ref="I233:L234" si="23">I234</f>
        <v>0</v>
      </c>
      <c r="J233" s="342">
        <f t="shared" si="23"/>
        <v>0</v>
      </c>
      <c r="K233" s="342">
        <f t="shared" si="23"/>
        <v>0</v>
      </c>
      <c r="L233" s="342">
        <f t="shared" si="23"/>
        <v>0</v>
      </c>
      <c r="M233"/>
    </row>
    <row r="234" spans="1:13" ht="30" hidden="1" customHeight="1">
      <c r="A234" s="357">
        <v>3</v>
      </c>
      <c r="B234" s="354">
        <v>1</v>
      </c>
      <c r="C234" s="354">
        <v>5</v>
      </c>
      <c r="D234" s="354">
        <v>1</v>
      </c>
      <c r="E234" s="354"/>
      <c r="F234" s="356"/>
      <c r="G234" s="355" t="s">
        <v>458</v>
      </c>
      <c r="H234" s="333">
        <v>201</v>
      </c>
      <c r="I234" s="342">
        <f t="shared" si="23"/>
        <v>0</v>
      </c>
      <c r="J234" s="342">
        <f t="shared" si="23"/>
        <v>0</v>
      </c>
      <c r="K234" s="342">
        <f t="shared" si="23"/>
        <v>0</v>
      </c>
      <c r="L234" s="342">
        <f t="shared" si="23"/>
        <v>0</v>
      </c>
      <c r="M234"/>
    </row>
    <row r="235" spans="1:13" ht="27" hidden="1" customHeight="1">
      <c r="A235" s="357">
        <v>3</v>
      </c>
      <c r="B235" s="354">
        <v>1</v>
      </c>
      <c r="C235" s="354">
        <v>5</v>
      </c>
      <c r="D235" s="354">
        <v>1</v>
      </c>
      <c r="E235" s="354">
        <v>1</v>
      </c>
      <c r="F235" s="356"/>
      <c r="G235" s="355" t="s">
        <v>458</v>
      </c>
      <c r="H235" s="333">
        <v>202</v>
      </c>
      <c r="I235" s="342">
        <f>SUM(I236:I238)</f>
        <v>0</v>
      </c>
      <c r="J235" s="342">
        <f>SUM(J236:J238)</f>
        <v>0</v>
      </c>
      <c r="K235" s="342">
        <f>SUM(K236:K238)</f>
        <v>0</v>
      </c>
      <c r="L235" s="342">
        <f>SUM(L236:L238)</f>
        <v>0</v>
      </c>
      <c r="M235"/>
    </row>
    <row r="236" spans="1:13" ht="31.5" hidden="1" customHeight="1">
      <c r="A236" s="357">
        <v>3</v>
      </c>
      <c r="B236" s="354">
        <v>1</v>
      </c>
      <c r="C236" s="354">
        <v>5</v>
      </c>
      <c r="D236" s="354">
        <v>1</v>
      </c>
      <c r="E236" s="354">
        <v>1</v>
      </c>
      <c r="F236" s="356">
        <v>1</v>
      </c>
      <c r="G236" s="414" t="s">
        <v>140</v>
      </c>
      <c r="H236" s="333">
        <v>203</v>
      </c>
      <c r="I236" s="361">
        <v>0</v>
      </c>
      <c r="J236" s="361">
        <v>0</v>
      </c>
      <c r="K236" s="361">
        <v>0</v>
      </c>
      <c r="L236" s="361">
        <v>0</v>
      </c>
      <c r="M236"/>
    </row>
    <row r="237" spans="1:13" ht="25.5" hidden="1" customHeight="1">
      <c r="A237" s="357">
        <v>3</v>
      </c>
      <c r="B237" s="354">
        <v>1</v>
      </c>
      <c r="C237" s="354">
        <v>5</v>
      </c>
      <c r="D237" s="354">
        <v>1</v>
      </c>
      <c r="E237" s="354">
        <v>1</v>
      </c>
      <c r="F237" s="356">
        <v>2</v>
      </c>
      <c r="G237" s="414" t="s">
        <v>139</v>
      </c>
      <c r="H237" s="333">
        <v>204</v>
      </c>
      <c r="I237" s="361">
        <v>0</v>
      </c>
      <c r="J237" s="361">
        <v>0</v>
      </c>
      <c r="K237" s="361">
        <v>0</v>
      </c>
      <c r="L237" s="361">
        <v>0</v>
      </c>
      <c r="M237"/>
    </row>
    <row r="238" spans="1:13" ht="28.5" hidden="1" customHeight="1">
      <c r="A238" s="357">
        <v>3</v>
      </c>
      <c r="B238" s="354">
        <v>1</v>
      </c>
      <c r="C238" s="354">
        <v>5</v>
      </c>
      <c r="D238" s="354">
        <v>1</v>
      </c>
      <c r="E238" s="354">
        <v>1</v>
      </c>
      <c r="F238" s="356">
        <v>3</v>
      </c>
      <c r="G238" s="414" t="s">
        <v>138</v>
      </c>
      <c r="H238" s="333">
        <v>205</v>
      </c>
      <c r="I238" s="361">
        <v>0</v>
      </c>
      <c r="J238" s="361">
        <v>0</v>
      </c>
      <c r="K238" s="361">
        <v>0</v>
      </c>
      <c r="L238" s="361">
        <v>0</v>
      </c>
      <c r="M238"/>
    </row>
    <row r="239" spans="1:13" ht="41.25" hidden="1" customHeight="1">
      <c r="A239" s="338">
        <v>3</v>
      </c>
      <c r="B239" s="339">
        <v>2</v>
      </c>
      <c r="C239" s="339"/>
      <c r="D239" s="339"/>
      <c r="E239" s="339"/>
      <c r="F239" s="341"/>
      <c r="G239" s="340" t="s">
        <v>137</v>
      </c>
      <c r="H239" s="333">
        <v>206</v>
      </c>
      <c r="I239" s="342">
        <f>SUM(I240+I272)</f>
        <v>0</v>
      </c>
      <c r="J239" s="384">
        <f>SUM(J240+J272)</f>
        <v>0</v>
      </c>
      <c r="K239" s="343">
        <f>SUM(K240+K272)</f>
        <v>0</v>
      </c>
      <c r="L239" s="343">
        <f>SUM(L240+L272)</f>
        <v>0</v>
      </c>
      <c r="M239"/>
    </row>
    <row r="240" spans="1:13" ht="26.25" hidden="1" customHeight="1">
      <c r="A240" s="367">
        <v>3</v>
      </c>
      <c r="B240" s="375">
        <v>2</v>
      </c>
      <c r="C240" s="376">
        <v>1</v>
      </c>
      <c r="D240" s="376"/>
      <c r="E240" s="376"/>
      <c r="F240" s="377"/>
      <c r="G240" s="378" t="s">
        <v>136</v>
      </c>
      <c r="H240" s="333">
        <v>207</v>
      </c>
      <c r="I240" s="371">
        <f>SUM(I241+I250+I254+I258+I262+I265+I268)</f>
        <v>0</v>
      </c>
      <c r="J240" s="398">
        <f>SUM(J241+J250+J254+J258+J262+J265+J268)</f>
        <v>0</v>
      </c>
      <c r="K240" s="372">
        <f>SUM(K241+K250+K254+K258+K262+K265+K268)</f>
        <v>0</v>
      </c>
      <c r="L240" s="372">
        <f>SUM(L241+L250+L254+L258+L262+L265+L268)</f>
        <v>0</v>
      </c>
      <c r="M240"/>
    </row>
    <row r="241" spans="1:13" ht="30" hidden="1" customHeight="1">
      <c r="A241" s="353">
        <v>3</v>
      </c>
      <c r="B241" s="354">
        <v>2</v>
      </c>
      <c r="C241" s="354">
        <v>1</v>
      </c>
      <c r="D241" s="354">
        <v>1</v>
      </c>
      <c r="E241" s="354"/>
      <c r="F241" s="356"/>
      <c r="G241" s="355" t="s">
        <v>103</v>
      </c>
      <c r="H241" s="333">
        <v>208</v>
      </c>
      <c r="I241" s="371">
        <f>I242</f>
        <v>0</v>
      </c>
      <c r="J241" s="371">
        <f>J242</f>
        <v>0</v>
      </c>
      <c r="K241" s="371">
        <f>K242</f>
        <v>0</v>
      </c>
      <c r="L241" s="371">
        <f>L242</f>
        <v>0</v>
      </c>
      <c r="M241"/>
    </row>
    <row r="242" spans="1:13" ht="27" hidden="1" customHeight="1">
      <c r="A242" s="353">
        <v>3</v>
      </c>
      <c r="B242" s="353">
        <v>2</v>
      </c>
      <c r="C242" s="354">
        <v>1</v>
      </c>
      <c r="D242" s="354">
        <v>1</v>
      </c>
      <c r="E242" s="354">
        <v>1</v>
      </c>
      <c r="F242" s="356"/>
      <c r="G242" s="355" t="s">
        <v>102</v>
      </c>
      <c r="H242" s="333">
        <v>209</v>
      </c>
      <c r="I242" s="342">
        <f>SUM(I243:I243)</f>
        <v>0</v>
      </c>
      <c r="J242" s="384">
        <f>SUM(J243:J243)</f>
        <v>0</v>
      </c>
      <c r="K242" s="343">
        <f>SUM(K243:K243)</f>
        <v>0</v>
      </c>
      <c r="L242" s="343">
        <f>SUM(L243:L243)</f>
        <v>0</v>
      </c>
      <c r="M242"/>
    </row>
    <row r="243" spans="1:13" ht="25.5" hidden="1" customHeight="1">
      <c r="A243" s="367">
        <v>3</v>
      </c>
      <c r="B243" s="367">
        <v>2</v>
      </c>
      <c r="C243" s="376">
        <v>1</v>
      </c>
      <c r="D243" s="376">
        <v>1</v>
      </c>
      <c r="E243" s="376">
        <v>1</v>
      </c>
      <c r="F243" s="377">
        <v>1</v>
      </c>
      <c r="G243" s="378" t="s">
        <v>102</v>
      </c>
      <c r="H243" s="333">
        <v>210</v>
      </c>
      <c r="I243" s="361">
        <v>0</v>
      </c>
      <c r="J243" s="361">
        <v>0</v>
      </c>
      <c r="K243" s="361">
        <v>0</v>
      </c>
      <c r="L243" s="361">
        <v>0</v>
      </c>
      <c r="M243"/>
    </row>
    <row r="244" spans="1:13" ht="25.5" hidden="1" customHeight="1">
      <c r="A244" s="367">
        <v>3</v>
      </c>
      <c r="B244" s="376">
        <v>2</v>
      </c>
      <c r="C244" s="376">
        <v>1</v>
      </c>
      <c r="D244" s="376">
        <v>1</v>
      </c>
      <c r="E244" s="376">
        <v>2</v>
      </c>
      <c r="F244" s="377"/>
      <c r="G244" s="378" t="s">
        <v>135</v>
      </c>
      <c r="H244" s="333">
        <v>211</v>
      </c>
      <c r="I244" s="342">
        <f>SUM(I245:I246)</f>
        <v>0</v>
      </c>
      <c r="J244" s="342">
        <f>SUM(J245:J246)</f>
        <v>0</v>
      </c>
      <c r="K244" s="342">
        <f>SUM(K245:K246)</f>
        <v>0</v>
      </c>
      <c r="L244" s="342">
        <f>SUM(L245:L246)</f>
        <v>0</v>
      </c>
      <c r="M244"/>
    </row>
    <row r="245" spans="1:13" ht="24.75" hidden="1" customHeight="1">
      <c r="A245" s="367">
        <v>3</v>
      </c>
      <c r="B245" s="376">
        <v>2</v>
      </c>
      <c r="C245" s="376">
        <v>1</v>
      </c>
      <c r="D245" s="376">
        <v>1</v>
      </c>
      <c r="E245" s="376">
        <v>2</v>
      </c>
      <c r="F245" s="377">
        <v>1</v>
      </c>
      <c r="G245" s="378" t="s">
        <v>100</v>
      </c>
      <c r="H245" s="333">
        <v>212</v>
      </c>
      <c r="I245" s="361">
        <v>0</v>
      </c>
      <c r="J245" s="361">
        <v>0</v>
      </c>
      <c r="K245" s="361">
        <v>0</v>
      </c>
      <c r="L245" s="361">
        <v>0</v>
      </c>
      <c r="M245"/>
    </row>
    <row r="246" spans="1:13" ht="25.5" hidden="1" customHeight="1">
      <c r="A246" s="367">
        <v>3</v>
      </c>
      <c r="B246" s="376">
        <v>2</v>
      </c>
      <c r="C246" s="376">
        <v>1</v>
      </c>
      <c r="D246" s="376">
        <v>1</v>
      </c>
      <c r="E246" s="376">
        <v>2</v>
      </c>
      <c r="F246" s="377">
        <v>2</v>
      </c>
      <c r="G246" s="378" t="s">
        <v>99</v>
      </c>
      <c r="H246" s="333">
        <v>213</v>
      </c>
      <c r="I246" s="361">
        <v>0</v>
      </c>
      <c r="J246" s="361">
        <v>0</v>
      </c>
      <c r="K246" s="361">
        <v>0</v>
      </c>
      <c r="L246" s="361">
        <v>0</v>
      </c>
      <c r="M246"/>
    </row>
    <row r="247" spans="1:13" ht="25.5" hidden="1" customHeight="1">
      <c r="A247" s="367">
        <v>3</v>
      </c>
      <c r="B247" s="376">
        <v>2</v>
      </c>
      <c r="C247" s="376">
        <v>1</v>
      </c>
      <c r="D247" s="376">
        <v>1</v>
      </c>
      <c r="E247" s="376">
        <v>3</v>
      </c>
      <c r="F247" s="415"/>
      <c r="G247" s="378" t="s">
        <v>98</v>
      </c>
      <c r="H247" s="333">
        <v>214</v>
      </c>
      <c r="I247" s="342">
        <f>SUM(I248:I249)</f>
        <v>0</v>
      </c>
      <c r="J247" s="342">
        <f>SUM(J248:J249)</f>
        <v>0</v>
      </c>
      <c r="K247" s="342">
        <f>SUM(K248:K249)</f>
        <v>0</v>
      </c>
      <c r="L247" s="342">
        <f>SUM(L248:L249)</f>
        <v>0</v>
      </c>
      <c r="M247"/>
    </row>
    <row r="248" spans="1:13" ht="29.25" hidden="1" customHeight="1">
      <c r="A248" s="367">
        <v>3</v>
      </c>
      <c r="B248" s="376">
        <v>2</v>
      </c>
      <c r="C248" s="376">
        <v>1</v>
      </c>
      <c r="D248" s="376">
        <v>1</v>
      </c>
      <c r="E248" s="376">
        <v>3</v>
      </c>
      <c r="F248" s="377">
        <v>1</v>
      </c>
      <c r="G248" s="378" t="s">
        <v>97</v>
      </c>
      <c r="H248" s="333">
        <v>215</v>
      </c>
      <c r="I248" s="361">
        <v>0</v>
      </c>
      <c r="J248" s="361">
        <v>0</v>
      </c>
      <c r="K248" s="361">
        <v>0</v>
      </c>
      <c r="L248" s="361">
        <v>0</v>
      </c>
      <c r="M248"/>
    </row>
    <row r="249" spans="1:13" ht="25.5" hidden="1" customHeight="1">
      <c r="A249" s="367">
        <v>3</v>
      </c>
      <c r="B249" s="376">
        <v>2</v>
      </c>
      <c r="C249" s="376">
        <v>1</v>
      </c>
      <c r="D249" s="376">
        <v>1</v>
      </c>
      <c r="E249" s="376">
        <v>3</v>
      </c>
      <c r="F249" s="377">
        <v>2</v>
      </c>
      <c r="G249" s="378" t="s">
        <v>134</v>
      </c>
      <c r="H249" s="333">
        <v>216</v>
      </c>
      <c r="I249" s="361">
        <v>0</v>
      </c>
      <c r="J249" s="361">
        <v>0</v>
      </c>
      <c r="K249" s="361">
        <v>0</v>
      </c>
      <c r="L249" s="361">
        <v>0</v>
      </c>
      <c r="M249"/>
    </row>
    <row r="250" spans="1:13" ht="27" hidden="1" customHeight="1">
      <c r="A250" s="353">
        <v>3</v>
      </c>
      <c r="B250" s="354">
        <v>2</v>
      </c>
      <c r="C250" s="354">
        <v>1</v>
      </c>
      <c r="D250" s="354">
        <v>2</v>
      </c>
      <c r="E250" s="354"/>
      <c r="F250" s="356"/>
      <c r="G250" s="355" t="s">
        <v>133</v>
      </c>
      <c r="H250" s="333">
        <v>217</v>
      </c>
      <c r="I250" s="342">
        <f>I251</f>
        <v>0</v>
      </c>
      <c r="J250" s="342">
        <f>J251</f>
        <v>0</v>
      </c>
      <c r="K250" s="342">
        <f>K251</f>
        <v>0</v>
      </c>
      <c r="L250" s="342">
        <f>L251</f>
        <v>0</v>
      </c>
      <c r="M250"/>
    </row>
    <row r="251" spans="1:13" ht="27.75" hidden="1" customHeight="1">
      <c r="A251" s="353">
        <v>3</v>
      </c>
      <c r="B251" s="354">
        <v>2</v>
      </c>
      <c r="C251" s="354">
        <v>1</v>
      </c>
      <c r="D251" s="354">
        <v>2</v>
      </c>
      <c r="E251" s="354">
        <v>1</v>
      </c>
      <c r="F251" s="356"/>
      <c r="G251" s="355" t="s">
        <v>133</v>
      </c>
      <c r="H251" s="333">
        <v>218</v>
      </c>
      <c r="I251" s="342">
        <f>SUM(I252:I253)</f>
        <v>0</v>
      </c>
      <c r="J251" s="384">
        <f>SUM(J252:J253)</f>
        <v>0</v>
      </c>
      <c r="K251" s="343">
        <f>SUM(K252:K253)</f>
        <v>0</v>
      </c>
      <c r="L251" s="343">
        <f>SUM(L252:L253)</f>
        <v>0</v>
      </c>
      <c r="M251"/>
    </row>
    <row r="252" spans="1:13" ht="27" hidden="1" customHeight="1">
      <c r="A252" s="367">
        <v>3</v>
      </c>
      <c r="B252" s="375">
        <v>2</v>
      </c>
      <c r="C252" s="376">
        <v>1</v>
      </c>
      <c r="D252" s="376">
        <v>2</v>
      </c>
      <c r="E252" s="376">
        <v>1</v>
      </c>
      <c r="F252" s="377">
        <v>1</v>
      </c>
      <c r="G252" s="378" t="s">
        <v>132</v>
      </c>
      <c r="H252" s="333">
        <v>219</v>
      </c>
      <c r="I252" s="361">
        <v>0</v>
      </c>
      <c r="J252" s="361">
        <v>0</v>
      </c>
      <c r="K252" s="361">
        <v>0</v>
      </c>
      <c r="L252" s="361">
        <v>0</v>
      </c>
      <c r="M252"/>
    </row>
    <row r="253" spans="1:13" ht="25.5" hidden="1" customHeight="1">
      <c r="A253" s="353">
        <v>3</v>
      </c>
      <c r="B253" s="354">
        <v>2</v>
      </c>
      <c r="C253" s="354">
        <v>1</v>
      </c>
      <c r="D253" s="354">
        <v>2</v>
      </c>
      <c r="E253" s="354">
        <v>1</v>
      </c>
      <c r="F253" s="356">
        <v>2</v>
      </c>
      <c r="G253" s="355" t="s">
        <v>131</v>
      </c>
      <c r="H253" s="333">
        <v>220</v>
      </c>
      <c r="I253" s="361">
        <v>0</v>
      </c>
      <c r="J253" s="361">
        <v>0</v>
      </c>
      <c r="K253" s="361">
        <v>0</v>
      </c>
      <c r="L253" s="361">
        <v>0</v>
      </c>
      <c r="M253"/>
    </row>
    <row r="254" spans="1:13" ht="26.25" hidden="1" customHeight="1">
      <c r="A254" s="348">
        <v>3</v>
      </c>
      <c r="B254" s="346">
        <v>2</v>
      </c>
      <c r="C254" s="346">
        <v>1</v>
      </c>
      <c r="D254" s="346">
        <v>3</v>
      </c>
      <c r="E254" s="346"/>
      <c r="F254" s="349"/>
      <c r="G254" s="347" t="s">
        <v>130</v>
      </c>
      <c r="H254" s="333">
        <v>221</v>
      </c>
      <c r="I254" s="364">
        <f>I255</f>
        <v>0</v>
      </c>
      <c r="J254" s="386">
        <f>J255</f>
        <v>0</v>
      </c>
      <c r="K254" s="365">
        <f>K255</f>
        <v>0</v>
      </c>
      <c r="L254" s="365">
        <f>L255</f>
        <v>0</v>
      </c>
      <c r="M254"/>
    </row>
    <row r="255" spans="1:13" ht="29.25" hidden="1" customHeight="1">
      <c r="A255" s="353">
        <v>3</v>
      </c>
      <c r="B255" s="354">
        <v>2</v>
      </c>
      <c r="C255" s="354">
        <v>1</v>
      </c>
      <c r="D255" s="354">
        <v>3</v>
      </c>
      <c r="E255" s="354">
        <v>1</v>
      </c>
      <c r="F255" s="356"/>
      <c r="G255" s="347" t="s">
        <v>130</v>
      </c>
      <c r="H255" s="333">
        <v>222</v>
      </c>
      <c r="I255" s="342">
        <f>I256+I257</f>
        <v>0</v>
      </c>
      <c r="J255" s="342">
        <f>J256+J257</f>
        <v>0</v>
      </c>
      <c r="K255" s="342">
        <f>K256+K257</f>
        <v>0</v>
      </c>
      <c r="L255" s="342">
        <f>L256+L257</f>
        <v>0</v>
      </c>
      <c r="M255"/>
    </row>
    <row r="256" spans="1:13" ht="30" hidden="1" customHeight="1">
      <c r="A256" s="353">
        <v>3</v>
      </c>
      <c r="B256" s="354">
        <v>2</v>
      </c>
      <c r="C256" s="354">
        <v>1</v>
      </c>
      <c r="D256" s="354">
        <v>3</v>
      </c>
      <c r="E256" s="354">
        <v>1</v>
      </c>
      <c r="F256" s="356">
        <v>1</v>
      </c>
      <c r="G256" s="355" t="s">
        <v>129</v>
      </c>
      <c r="H256" s="333">
        <v>223</v>
      </c>
      <c r="I256" s="361">
        <v>0</v>
      </c>
      <c r="J256" s="361">
        <v>0</v>
      </c>
      <c r="K256" s="361">
        <v>0</v>
      </c>
      <c r="L256" s="361">
        <v>0</v>
      </c>
      <c r="M256"/>
    </row>
    <row r="257" spans="1:13" ht="27.75" hidden="1" customHeight="1">
      <c r="A257" s="353">
        <v>3</v>
      </c>
      <c r="B257" s="354">
        <v>2</v>
      </c>
      <c r="C257" s="354">
        <v>1</v>
      </c>
      <c r="D257" s="354">
        <v>3</v>
      </c>
      <c r="E257" s="354">
        <v>1</v>
      </c>
      <c r="F257" s="356">
        <v>2</v>
      </c>
      <c r="G257" s="355" t="s">
        <v>128</v>
      </c>
      <c r="H257" s="333">
        <v>224</v>
      </c>
      <c r="I257" s="407">
        <v>0</v>
      </c>
      <c r="J257" s="404">
        <v>0</v>
      </c>
      <c r="K257" s="407">
        <v>0</v>
      </c>
      <c r="L257" s="407">
        <v>0</v>
      </c>
      <c r="M257"/>
    </row>
    <row r="258" spans="1:13" ht="26.25" hidden="1" customHeight="1">
      <c r="A258" s="353">
        <v>3</v>
      </c>
      <c r="B258" s="354">
        <v>2</v>
      </c>
      <c r="C258" s="354">
        <v>1</v>
      </c>
      <c r="D258" s="354">
        <v>4</v>
      </c>
      <c r="E258" s="354"/>
      <c r="F258" s="356"/>
      <c r="G258" s="355" t="s">
        <v>127</v>
      </c>
      <c r="H258" s="333">
        <v>225</v>
      </c>
      <c r="I258" s="342">
        <f>I259</f>
        <v>0</v>
      </c>
      <c r="J258" s="343">
        <f>J259</f>
        <v>0</v>
      </c>
      <c r="K258" s="342">
        <f>K259</f>
        <v>0</v>
      </c>
      <c r="L258" s="343">
        <f>L259</f>
        <v>0</v>
      </c>
      <c r="M258"/>
    </row>
    <row r="259" spans="1:13" ht="27.75" hidden="1" customHeight="1">
      <c r="A259" s="348">
        <v>3</v>
      </c>
      <c r="B259" s="346">
        <v>2</v>
      </c>
      <c r="C259" s="346">
        <v>1</v>
      </c>
      <c r="D259" s="346">
        <v>4</v>
      </c>
      <c r="E259" s="346">
        <v>1</v>
      </c>
      <c r="F259" s="349"/>
      <c r="G259" s="347" t="s">
        <v>127</v>
      </c>
      <c r="H259" s="333">
        <v>226</v>
      </c>
      <c r="I259" s="364">
        <f>SUM(I260:I261)</f>
        <v>0</v>
      </c>
      <c r="J259" s="386">
        <f>SUM(J260:J261)</f>
        <v>0</v>
      </c>
      <c r="K259" s="365">
        <f>SUM(K260:K261)</f>
        <v>0</v>
      </c>
      <c r="L259" s="365">
        <f>SUM(L260:L261)</f>
        <v>0</v>
      </c>
      <c r="M259"/>
    </row>
    <row r="260" spans="1:13" ht="25.5" hidden="1" customHeight="1">
      <c r="A260" s="353">
        <v>3</v>
      </c>
      <c r="B260" s="354">
        <v>2</v>
      </c>
      <c r="C260" s="354">
        <v>1</v>
      </c>
      <c r="D260" s="354">
        <v>4</v>
      </c>
      <c r="E260" s="354">
        <v>1</v>
      </c>
      <c r="F260" s="356">
        <v>1</v>
      </c>
      <c r="G260" s="355" t="s">
        <v>126</v>
      </c>
      <c r="H260" s="333">
        <v>227</v>
      </c>
      <c r="I260" s="361">
        <v>0</v>
      </c>
      <c r="J260" s="361">
        <v>0</v>
      </c>
      <c r="K260" s="361">
        <v>0</v>
      </c>
      <c r="L260" s="361">
        <v>0</v>
      </c>
      <c r="M260"/>
    </row>
    <row r="261" spans="1:13" ht="27.75" hidden="1" customHeight="1">
      <c r="A261" s="353">
        <v>3</v>
      </c>
      <c r="B261" s="354">
        <v>2</v>
      </c>
      <c r="C261" s="354">
        <v>1</v>
      </c>
      <c r="D261" s="354">
        <v>4</v>
      </c>
      <c r="E261" s="354">
        <v>1</v>
      </c>
      <c r="F261" s="356">
        <v>2</v>
      </c>
      <c r="G261" s="355" t="s">
        <v>125</v>
      </c>
      <c r="H261" s="333">
        <v>228</v>
      </c>
      <c r="I261" s="361">
        <v>0</v>
      </c>
      <c r="J261" s="361">
        <v>0</v>
      </c>
      <c r="K261" s="361">
        <v>0</v>
      </c>
      <c r="L261" s="361">
        <v>0</v>
      </c>
      <c r="M261"/>
    </row>
    <row r="262" spans="1:13" hidden="1">
      <c r="A262" s="353">
        <v>3</v>
      </c>
      <c r="B262" s="354">
        <v>2</v>
      </c>
      <c r="C262" s="354">
        <v>1</v>
      </c>
      <c r="D262" s="354">
        <v>5</v>
      </c>
      <c r="E262" s="354"/>
      <c r="F262" s="356"/>
      <c r="G262" s="355" t="s">
        <v>124</v>
      </c>
      <c r="H262" s="333">
        <v>229</v>
      </c>
      <c r="I262" s="342">
        <f t="shared" ref="I262:L263" si="24">I263</f>
        <v>0</v>
      </c>
      <c r="J262" s="384">
        <f t="shared" si="24"/>
        <v>0</v>
      </c>
      <c r="K262" s="343">
        <f t="shared" si="24"/>
        <v>0</v>
      </c>
      <c r="L262" s="343">
        <f t="shared" si="24"/>
        <v>0</v>
      </c>
    </row>
    <row r="263" spans="1:13" ht="29.25" hidden="1" customHeight="1">
      <c r="A263" s="353">
        <v>3</v>
      </c>
      <c r="B263" s="354">
        <v>2</v>
      </c>
      <c r="C263" s="354">
        <v>1</v>
      </c>
      <c r="D263" s="354">
        <v>5</v>
      </c>
      <c r="E263" s="354">
        <v>1</v>
      </c>
      <c r="F263" s="356"/>
      <c r="G263" s="355" t="s">
        <v>124</v>
      </c>
      <c r="H263" s="333">
        <v>230</v>
      </c>
      <c r="I263" s="343">
        <f t="shared" si="24"/>
        <v>0</v>
      </c>
      <c r="J263" s="384">
        <f t="shared" si="24"/>
        <v>0</v>
      </c>
      <c r="K263" s="343">
        <f t="shared" si="24"/>
        <v>0</v>
      </c>
      <c r="L263" s="343">
        <f t="shared" si="24"/>
        <v>0</v>
      </c>
      <c r="M263"/>
    </row>
    <row r="264" spans="1:13" hidden="1">
      <c r="A264" s="375">
        <v>3</v>
      </c>
      <c r="B264" s="376">
        <v>2</v>
      </c>
      <c r="C264" s="376">
        <v>1</v>
      </c>
      <c r="D264" s="376">
        <v>5</v>
      </c>
      <c r="E264" s="376">
        <v>1</v>
      </c>
      <c r="F264" s="377">
        <v>1</v>
      </c>
      <c r="G264" s="355" t="s">
        <v>124</v>
      </c>
      <c r="H264" s="333">
        <v>231</v>
      </c>
      <c r="I264" s="407">
        <v>0</v>
      </c>
      <c r="J264" s="407">
        <v>0</v>
      </c>
      <c r="K264" s="407">
        <v>0</v>
      </c>
      <c r="L264" s="407">
        <v>0</v>
      </c>
    </row>
    <row r="265" spans="1:13" hidden="1">
      <c r="A265" s="353">
        <v>3</v>
      </c>
      <c r="B265" s="354">
        <v>2</v>
      </c>
      <c r="C265" s="354">
        <v>1</v>
      </c>
      <c r="D265" s="354">
        <v>6</v>
      </c>
      <c r="E265" s="354"/>
      <c r="F265" s="356"/>
      <c r="G265" s="355" t="s">
        <v>85</v>
      </c>
      <c r="H265" s="333">
        <v>232</v>
      </c>
      <c r="I265" s="342">
        <f t="shared" ref="I265:L266" si="25">I266</f>
        <v>0</v>
      </c>
      <c r="J265" s="384">
        <f t="shared" si="25"/>
        <v>0</v>
      </c>
      <c r="K265" s="343">
        <f t="shared" si="25"/>
        <v>0</v>
      </c>
      <c r="L265" s="343">
        <f t="shared" si="25"/>
        <v>0</v>
      </c>
    </row>
    <row r="266" spans="1:13" hidden="1">
      <c r="A266" s="353">
        <v>3</v>
      </c>
      <c r="B266" s="353">
        <v>2</v>
      </c>
      <c r="C266" s="354">
        <v>1</v>
      </c>
      <c r="D266" s="354">
        <v>6</v>
      </c>
      <c r="E266" s="354">
        <v>1</v>
      </c>
      <c r="F266" s="356"/>
      <c r="G266" s="355" t="s">
        <v>85</v>
      </c>
      <c r="H266" s="333">
        <v>233</v>
      </c>
      <c r="I266" s="342">
        <f t="shared" si="25"/>
        <v>0</v>
      </c>
      <c r="J266" s="384">
        <f t="shared" si="25"/>
        <v>0</v>
      </c>
      <c r="K266" s="343">
        <f t="shared" si="25"/>
        <v>0</v>
      </c>
      <c r="L266" s="343">
        <f t="shared" si="25"/>
        <v>0</v>
      </c>
    </row>
    <row r="267" spans="1:13" ht="24" hidden="1" customHeight="1">
      <c r="A267" s="348">
        <v>3</v>
      </c>
      <c r="B267" s="348">
        <v>2</v>
      </c>
      <c r="C267" s="354">
        <v>1</v>
      </c>
      <c r="D267" s="354">
        <v>6</v>
      </c>
      <c r="E267" s="354">
        <v>1</v>
      </c>
      <c r="F267" s="356">
        <v>1</v>
      </c>
      <c r="G267" s="355" t="s">
        <v>85</v>
      </c>
      <c r="H267" s="333">
        <v>234</v>
      </c>
      <c r="I267" s="407">
        <v>0</v>
      </c>
      <c r="J267" s="407">
        <v>0</v>
      </c>
      <c r="K267" s="407">
        <v>0</v>
      </c>
      <c r="L267" s="407">
        <v>0</v>
      </c>
      <c r="M267"/>
    </row>
    <row r="268" spans="1:13" ht="27.75" hidden="1" customHeight="1">
      <c r="A268" s="353">
        <v>3</v>
      </c>
      <c r="B268" s="353">
        <v>2</v>
      </c>
      <c r="C268" s="354">
        <v>1</v>
      </c>
      <c r="D268" s="354">
        <v>7</v>
      </c>
      <c r="E268" s="354"/>
      <c r="F268" s="356"/>
      <c r="G268" s="355" t="s">
        <v>112</v>
      </c>
      <c r="H268" s="333">
        <v>235</v>
      </c>
      <c r="I268" s="342">
        <f>I269</f>
        <v>0</v>
      </c>
      <c r="J268" s="384">
        <f>J269</f>
        <v>0</v>
      </c>
      <c r="K268" s="343">
        <f>K269</f>
        <v>0</v>
      </c>
      <c r="L268" s="343">
        <f>L269</f>
        <v>0</v>
      </c>
      <c r="M268"/>
    </row>
    <row r="269" spans="1:13" hidden="1">
      <c r="A269" s="353">
        <v>3</v>
      </c>
      <c r="B269" s="354">
        <v>2</v>
      </c>
      <c r="C269" s="354">
        <v>1</v>
      </c>
      <c r="D269" s="354">
        <v>7</v>
      </c>
      <c r="E269" s="354">
        <v>1</v>
      </c>
      <c r="F269" s="356"/>
      <c r="G269" s="355" t="s">
        <v>112</v>
      </c>
      <c r="H269" s="333">
        <v>236</v>
      </c>
      <c r="I269" s="342">
        <f>I270+I271</f>
        <v>0</v>
      </c>
      <c r="J269" s="342">
        <f>J270+J271</f>
        <v>0</v>
      </c>
      <c r="K269" s="342">
        <f>K270+K271</f>
        <v>0</v>
      </c>
      <c r="L269" s="342">
        <f>L270+L271</f>
        <v>0</v>
      </c>
    </row>
    <row r="270" spans="1:13" ht="27" hidden="1" customHeight="1">
      <c r="A270" s="353">
        <v>3</v>
      </c>
      <c r="B270" s="354">
        <v>2</v>
      </c>
      <c r="C270" s="354">
        <v>1</v>
      </c>
      <c r="D270" s="354">
        <v>7</v>
      </c>
      <c r="E270" s="354">
        <v>1</v>
      </c>
      <c r="F270" s="356">
        <v>1</v>
      </c>
      <c r="G270" s="355" t="s">
        <v>111</v>
      </c>
      <c r="H270" s="333">
        <v>237</v>
      </c>
      <c r="I270" s="360">
        <v>0</v>
      </c>
      <c r="J270" s="361">
        <v>0</v>
      </c>
      <c r="K270" s="361">
        <v>0</v>
      </c>
      <c r="L270" s="361">
        <v>0</v>
      </c>
      <c r="M270"/>
    </row>
    <row r="271" spans="1:13" ht="24.75" hidden="1" customHeight="1">
      <c r="A271" s="353">
        <v>3</v>
      </c>
      <c r="B271" s="354">
        <v>2</v>
      </c>
      <c r="C271" s="354">
        <v>1</v>
      </c>
      <c r="D271" s="354">
        <v>7</v>
      </c>
      <c r="E271" s="354">
        <v>1</v>
      </c>
      <c r="F271" s="356">
        <v>2</v>
      </c>
      <c r="G271" s="355" t="s">
        <v>110</v>
      </c>
      <c r="H271" s="333">
        <v>238</v>
      </c>
      <c r="I271" s="361">
        <v>0</v>
      </c>
      <c r="J271" s="361">
        <v>0</v>
      </c>
      <c r="K271" s="361">
        <v>0</v>
      </c>
      <c r="L271" s="361">
        <v>0</v>
      </c>
      <c r="M271"/>
    </row>
    <row r="272" spans="1:13" ht="38.25" hidden="1" customHeight="1">
      <c r="A272" s="353">
        <v>3</v>
      </c>
      <c r="B272" s="354">
        <v>2</v>
      </c>
      <c r="C272" s="354">
        <v>2</v>
      </c>
      <c r="D272" s="416"/>
      <c r="E272" s="416"/>
      <c r="F272" s="417"/>
      <c r="G272" s="355" t="s">
        <v>123</v>
      </c>
      <c r="H272" s="333">
        <v>239</v>
      </c>
      <c r="I272" s="342">
        <f>SUM(I273+I282+I286+I290+I294+I297+I300)</f>
        <v>0</v>
      </c>
      <c r="J272" s="384">
        <f>SUM(J273+J282+J286+J290+J294+J297+J300)</f>
        <v>0</v>
      </c>
      <c r="K272" s="343">
        <f>SUM(K273+K282+K286+K290+K294+K297+K300)</f>
        <v>0</v>
      </c>
      <c r="L272" s="343">
        <f>SUM(L273+L282+L286+L290+L294+L297+L300)</f>
        <v>0</v>
      </c>
      <c r="M272"/>
    </row>
    <row r="273" spans="1:13" hidden="1">
      <c r="A273" s="353">
        <v>3</v>
      </c>
      <c r="B273" s="354">
        <v>2</v>
      </c>
      <c r="C273" s="354">
        <v>2</v>
      </c>
      <c r="D273" s="354">
        <v>1</v>
      </c>
      <c r="E273" s="354"/>
      <c r="F273" s="356"/>
      <c r="G273" s="355" t="s">
        <v>107</v>
      </c>
      <c r="H273" s="333">
        <v>240</v>
      </c>
      <c r="I273" s="342">
        <f>I274</f>
        <v>0</v>
      </c>
      <c r="J273" s="342">
        <f>J274</f>
        <v>0</v>
      </c>
      <c r="K273" s="342">
        <f>K274</f>
        <v>0</v>
      </c>
      <c r="L273" s="342">
        <f>L274</f>
        <v>0</v>
      </c>
    </row>
    <row r="274" spans="1:13" hidden="1">
      <c r="A274" s="357">
        <v>3</v>
      </c>
      <c r="B274" s="353">
        <v>2</v>
      </c>
      <c r="C274" s="354">
        <v>2</v>
      </c>
      <c r="D274" s="354">
        <v>1</v>
      </c>
      <c r="E274" s="354">
        <v>1</v>
      </c>
      <c r="F274" s="356"/>
      <c r="G274" s="355" t="s">
        <v>102</v>
      </c>
      <c r="H274" s="333">
        <v>241</v>
      </c>
      <c r="I274" s="342">
        <f>SUM(I275)</f>
        <v>0</v>
      </c>
      <c r="J274" s="342">
        <f>SUM(J275)</f>
        <v>0</v>
      </c>
      <c r="K274" s="342">
        <f>SUM(K275)</f>
        <v>0</v>
      </c>
      <c r="L274" s="342">
        <f>SUM(L275)</f>
        <v>0</v>
      </c>
    </row>
    <row r="275" spans="1:13" hidden="1">
      <c r="A275" s="357">
        <v>3</v>
      </c>
      <c r="B275" s="353">
        <v>2</v>
      </c>
      <c r="C275" s="354">
        <v>2</v>
      </c>
      <c r="D275" s="354">
        <v>1</v>
      </c>
      <c r="E275" s="354">
        <v>1</v>
      </c>
      <c r="F275" s="356">
        <v>1</v>
      </c>
      <c r="G275" s="355" t="s">
        <v>102</v>
      </c>
      <c r="H275" s="333">
        <v>242</v>
      </c>
      <c r="I275" s="361">
        <v>0</v>
      </c>
      <c r="J275" s="361">
        <v>0</v>
      </c>
      <c r="K275" s="361">
        <v>0</v>
      </c>
      <c r="L275" s="361">
        <v>0</v>
      </c>
    </row>
    <row r="276" spans="1:13" ht="24" hidden="1" customHeight="1">
      <c r="A276" s="357">
        <v>3</v>
      </c>
      <c r="B276" s="353">
        <v>2</v>
      </c>
      <c r="C276" s="354">
        <v>2</v>
      </c>
      <c r="D276" s="354">
        <v>1</v>
      </c>
      <c r="E276" s="354">
        <v>2</v>
      </c>
      <c r="F276" s="356"/>
      <c r="G276" s="355" t="s">
        <v>101</v>
      </c>
      <c r="H276" s="333">
        <v>243</v>
      </c>
      <c r="I276" s="342">
        <f>SUM(I277:I278)</f>
        <v>0</v>
      </c>
      <c r="J276" s="342">
        <f>SUM(J277:J278)</f>
        <v>0</v>
      </c>
      <c r="K276" s="342">
        <f>SUM(K277:K278)</f>
        <v>0</v>
      </c>
      <c r="L276" s="342">
        <f>SUM(L277:L278)</f>
        <v>0</v>
      </c>
      <c r="M276"/>
    </row>
    <row r="277" spans="1:13" ht="24" hidden="1" customHeight="1">
      <c r="A277" s="357">
        <v>3</v>
      </c>
      <c r="B277" s="353">
        <v>2</v>
      </c>
      <c r="C277" s="354">
        <v>2</v>
      </c>
      <c r="D277" s="354">
        <v>1</v>
      </c>
      <c r="E277" s="354">
        <v>2</v>
      </c>
      <c r="F277" s="356">
        <v>1</v>
      </c>
      <c r="G277" s="355" t="s">
        <v>100</v>
      </c>
      <c r="H277" s="333">
        <v>244</v>
      </c>
      <c r="I277" s="361">
        <v>0</v>
      </c>
      <c r="J277" s="360">
        <v>0</v>
      </c>
      <c r="K277" s="361">
        <v>0</v>
      </c>
      <c r="L277" s="361">
        <v>0</v>
      </c>
      <c r="M277"/>
    </row>
    <row r="278" spans="1:13" ht="32.25" hidden="1" customHeight="1">
      <c r="A278" s="357">
        <v>3</v>
      </c>
      <c r="B278" s="353">
        <v>2</v>
      </c>
      <c r="C278" s="354">
        <v>2</v>
      </c>
      <c r="D278" s="354">
        <v>1</v>
      </c>
      <c r="E278" s="354">
        <v>2</v>
      </c>
      <c r="F278" s="356">
        <v>2</v>
      </c>
      <c r="G278" s="355" t="s">
        <v>99</v>
      </c>
      <c r="H278" s="333">
        <v>245</v>
      </c>
      <c r="I278" s="361">
        <v>0</v>
      </c>
      <c r="J278" s="360">
        <v>0</v>
      </c>
      <c r="K278" s="361">
        <v>0</v>
      </c>
      <c r="L278" s="361">
        <v>0</v>
      </c>
      <c r="M278"/>
    </row>
    <row r="279" spans="1:13" ht="27" hidden="1" customHeight="1">
      <c r="A279" s="357">
        <v>3</v>
      </c>
      <c r="B279" s="353">
        <v>2</v>
      </c>
      <c r="C279" s="354">
        <v>2</v>
      </c>
      <c r="D279" s="354">
        <v>1</v>
      </c>
      <c r="E279" s="354">
        <v>3</v>
      </c>
      <c r="F279" s="356"/>
      <c r="G279" s="355" t="s">
        <v>98</v>
      </c>
      <c r="H279" s="333">
        <v>246</v>
      </c>
      <c r="I279" s="342">
        <f>SUM(I280:I281)</f>
        <v>0</v>
      </c>
      <c r="J279" s="342">
        <f>SUM(J280:J281)</f>
        <v>0</v>
      </c>
      <c r="K279" s="342">
        <f>SUM(K280:K281)</f>
        <v>0</v>
      </c>
      <c r="L279" s="342">
        <f>SUM(L280:L281)</f>
        <v>0</v>
      </c>
      <c r="M279"/>
    </row>
    <row r="280" spans="1:13" ht="27.75" hidden="1" customHeight="1">
      <c r="A280" s="357">
        <v>3</v>
      </c>
      <c r="B280" s="353">
        <v>2</v>
      </c>
      <c r="C280" s="354">
        <v>2</v>
      </c>
      <c r="D280" s="354">
        <v>1</v>
      </c>
      <c r="E280" s="354">
        <v>3</v>
      </c>
      <c r="F280" s="356">
        <v>1</v>
      </c>
      <c r="G280" s="355" t="s">
        <v>97</v>
      </c>
      <c r="H280" s="333">
        <v>247</v>
      </c>
      <c r="I280" s="361">
        <v>0</v>
      </c>
      <c r="J280" s="360">
        <v>0</v>
      </c>
      <c r="K280" s="361">
        <v>0</v>
      </c>
      <c r="L280" s="361">
        <v>0</v>
      </c>
      <c r="M280"/>
    </row>
    <row r="281" spans="1:13" ht="27" hidden="1" customHeight="1">
      <c r="A281" s="357">
        <v>3</v>
      </c>
      <c r="B281" s="353">
        <v>2</v>
      </c>
      <c r="C281" s="354">
        <v>2</v>
      </c>
      <c r="D281" s="354">
        <v>1</v>
      </c>
      <c r="E281" s="354">
        <v>3</v>
      </c>
      <c r="F281" s="356">
        <v>2</v>
      </c>
      <c r="G281" s="355" t="s">
        <v>96</v>
      </c>
      <c r="H281" s="333">
        <v>248</v>
      </c>
      <c r="I281" s="361">
        <v>0</v>
      </c>
      <c r="J281" s="360">
        <v>0</v>
      </c>
      <c r="K281" s="361">
        <v>0</v>
      </c>
      <c r="L281" s="361">
        <v>0</v>
      </c>
      <c r="M281"/>
    </row>
    <row r="282" spans="1:13" ht="25.5" hidden="1" customHeight="1">
      <c r="A282" s="357">
        <v>3</v>
      </c>
      <c r="B282" s="353">
        <v>2</v>
      </c>
      <c r="C282" s="354">
        <v>2</v>
      </c>
      <c r="D282" s="354">
        <v>2</v>
      </c>
      <c r="E282" s="354"/>
      <c r="F282" s="356"/>
      <c r="G282" s="355" t="s">
        <v>122</v>
      </c>
      <c r="H282" s="333">
        <v>249</v>
      </c>
      <c r="I282" s="342">
        <f>I283</f>
        <v>0</v>
      </c>
      <c r="J282" s="343">
        <f>J283</f>
        <v>0</v>
      </c>
      <c r="K282" s="342">
        <f>K283</f>
        <v>0</v>
      </c>
      <c r="L282" s="343">
        <f>L283</f>
        <v>0</v>
      </c>
      <c r="M282"/>
    </row>
    <row r="283" spans="1:13" ht="32.25" hidden="1" customHeight="1">
      <c r="A283" s="353">
        <v>3</v>
      </c>
      <c r="B283" s="354">
        <v>2</v>
      </c>
      <c r="C283" s="346">
        <v>2</v>
      </c>
      <c r="D283" s="346">
        <v>2</v>
      </c>
      <c r="E283" s="346">
        <v>1</v>
      </c>
      <c r="F283" s="349"/>
      <c r="G283" s="355" t="s">
        <v>122</v>
      </c>
      <c r="H283" s="333">
        <v>250</v>
      </c>
      <c r="I283" s="364">
        <f>SUM(I284:I285)</f>
        <v>0</v>
      </c>
      <c r="J283" s="386">
        <f>SUM(J284:J285)</f>
        <v>0</v>
      </c>
      <c r="K283" s="365">
        <f>SUM(K284:K285)</f>
        <v>0</v>
      </c>
      <c r="L283" s="365">
        <f>SUM(L284:L285)</f>
        <v>0</v>
      </c>
      <c r="M283"/>
    </row>
    <row r="284" spans="1:13" ht="25.5" hidden="1" customHeight="1">
      <c r="A284" s="353">
        <v>3</v>
      </c>
      <c r="B284" s="354">
        <v>2</v>
      </c>
      <c r="C284" s="354">
        <v>2</v>
      </c>
      <c r="D284" s="354">
        <v>2</v>
      </c>
      <c r="E284" s="354">
        <v>1</v>
      </c>
      <c r="F284" s="356">
        <v>1</v>
      </c>
      <c r="G284" s="355" t="s">
        <v>121</v>
      </c>
      <c r="H284" s="333">
        <v>251</v>
      </c>
      <c r="I284" s="361">
        <v>0</v>
      </c>
      <c r="J284" s="361">
        <v>0</v>
      </c>
      <c r="K284" s="361">
        <v>0</v>
      </c>
      <c r="L284" s="361">
        <v>0</v>
      </c>
      <c r="M284"/>
    </row>
    <row r="285" spans="1:13" ht="25.5" hidden="1" customHeight="1">
      <c r="A285" s="353">
        <v>3</v>
      </c>
      <c r="B285" s="354">
        <v>2</v>
      </c>
      <c r="C285" s="354">
        <v>2</v>
      </c>
      <c r="D285" s="354">
        <v>2</v>
      </c>
      <c r="E285" s="354">
        <v>1</v>
      </c>
      <c r="F285" s="356">
        <v>2</v>
      </c>
      <c r="G285" s="357" t="s">
        <v>120</v>
      </c>
      <c r="H285" s="333">
        <v>252</v>
      </c>
      <c r="I285" s="361">
        <v>0</v>
      </c>
      <c r="J285" s="361">
        <v>0</v>
      </c>
      <c r="K285" s="361">
        <v>0</v>
      </c>
      <c r="L285" s="361">
        <v>0</v>
      </c>
      <c r="M285"/>
    </row>
    <row r="286" spans="1:13" ht="25.5" hidden="1" customHeight="1">
      <c r="A286" s="353">
        <v>3</v>
      </c>
      <c r="B286" s="354">
        <v>2</v>
      </c>
      <c r="C286" s="354">
        <v>2</v>
      </c>
      <c r="D286" s="354">
        <v>3</v>
      </c>
      <c r="E286" s="354"/>
      <c r="F286" s="356"/>
      <c r="G286" s="355" t="s">
        <v>119</v>
      </c>
      <c r="H286" s="333">
        <v>253</v>
      </c>
      <c r="I286" s="342">
        <f>I287</f>
        <v>0</v>
      </c>
      <c r="J286" s="384">
        <f>J287</f>
        <v>0</v>
      </c>
      <c r="K286" s="343">
        <f>K287</f>
        <v>0</v>
      </c>
      <c r="L286" s="343">
        <f>L287</f>
        <v>0</v>
      </c>
      <c r="M286"/>
    </row>
    <row r="287" spans="1:13" ht="30" hidden="1" customHeight="1">
      <c r="A287" s="348">
        <v>3</v>
      </c>
      <c r="B287" s="354">
        <v>2</v>
      </c>
      <c r="C287" s="354">
        <v>2</v>
      </c>
      <c r="D287" s="354">
        <v>3</v>
      </c>
      <c r="E287" s="354">
        <v>1</v>
      </c>
      <c r="F287" s="356"/>
      <c r="G287" s="355" t="s">
        <v>119</v>
      </c>
      <c r="H287" s="333">
        <v>254</v>
      </c>
      <c r="I287" s="342">
        <f>I288+I289</f>
        <v>0</v>
      </c>
      <c r="J287" s="342">
        <f>J288+J289</f>
        <v>0</v>
      </c>
      <c r="K287" s="342">
        <f>K288+K289</f>
        <v>0</v>
      </c>
      <c r="L287" s="342">
        <f>L288+L289</f>
        <v>0</v>
      </c>
      <c r="M287"/>
    </row>
    <row r="288" spans="1:13" ht="31.5" hidden="1" customHeight="1">
      <c r="A288" s="348">
        <v>3</v>
      </c>
      <c r="B288" s="354">
        <v>2</v>
      </c>
      <c r="C288" s="354">
        <v>2</v>
      </c>
      <c r="D288" s="354">
        <v>3</v>
      </c>
      <c r="E288" s="354">
        <v>1</v>
      </c>
      <c r="F288" s="356">
        <v>1</v>
      </c>
      <c r="G288" s="355" t="s">
        <v>118</v>
      </c>
      <c r="H288" s="333">
        <v>255</v>
      </c>
      <c r="I288" s="361">
        <v>0</v>
      </c>
      <c r="J288" s="361">
        <v>0</v>
      </c>
      <c r="K288" s="361">
        <v>0</v>
      </c>
      <c r="L288" s="361">
        <v>0</v>
      </c>
      <c r="M288"/>
    </row>
    <row r="289" spans="1:13" ht="25.5" hidden="1" customHeight="1">
      <c r="A289" s="348">
        <v>3</v>
      </c>
      <c r="B289" s="354">
        <v>2</v>
      </c>
      <c r="C289" s="354">
        <v>2</v>
      </c>
      <c r="D289" s="354">
        <v>3</v>
      </c>
      <c r="E289" s="354">
        <v>1</v>
      </c>
      <c r="F289" s="356">
        <v>2</v>
      </c>
      <c r="G289" s="355" t="s">
        <v>117</v>
      </c>
      <c r="H289" s="333">
        <v>256</v>
      </c>
      <c r="I289" s="361">
        <v>0</v>
      </c>
      <c r="J289" s="361">
        <v>0</v>
      </c>
      <c r="K289" s="361">
        <v>0</v>
      </c>
      <c r="L289" s="361">
        <v>0</v>
      </c>
      <c r="M289"/>
    </row>
    <row r="290" spans="1:13" ht="27" hidden="1" customHeight="1">
      <c r="A290" s="353">
        <v>3</v>
      </c>
      <c r="B290" s="354">
        <v>2</v>
      </c>
      <c r="C290" s="354">
        <v>2</v>
      </c>
      <c r="D290" s="354">
        <v>4</v>
      </c>
      <c r="E290" s="354"/>
      <c r="F290" s="356"/>
      <c r="G290" s="355" t="s">
        <v>116</v>
      </c>
      <c r="H290" s="333">
        <v>257</v>
      </c>
      <c r="I290" s="342">
        <f>I291</f>
        <v>0</v>
      </c>
      <c r="J290" s="384">
        <f>J291</f>
        <v>0</v>
      </c>
      <c r="K290" s="343">
        <f>K291</f>
        <v>0</v>
      </c>
      <c r="L290" s="343">
        <f>L291</f>
        <v>0</v>
      </c>
      <c r="M290"/>
    </row>
    <row r="291" spans="1:13" hidden="1">
      <c r="A291" s="353">
        <v>3</v>
      </c>
      <c r="B291" s="354">
        <v>2</v>
      </c>
      <c r="C291" s="354">
        <v>2</v>
      </c>
      <c r="D291" s="354">
        <v>4</v>
      </c>
      <c r="E291" s="354">
        <v>1</v>
      </c>
      <c r="F291" s="356"/>
      <c r="G291" s="355" t="s">
        <v>116</v>
      </c>
      <c r="H291" s="333">
        <v>258</v>
      </c>
      <c r="I291" s="342">
        <f>SUM(I292:I293)</f>
        <v>0</v>
      </c>
      <c r="J291" s="384">
        <f>SUM(J292:J293)</f>
        <v>0</v>
      </c>
      <c r="K291" s="343">
        <f>SUM(K292:K293)</f>
        <v>0</v>
      </c>
      <c r="L291" s="343">
        <f>SUM(L292:L293)</f>
        <v>0</v>
      </c>
    </row>
    <row r="292" spans="1:13" ht="30.75" hidden="1" customHeight="1">
      <c r="A292" s="353">
        <v>3</v>
      </c>
      <c r="B292" s="354">
        <v>2</v>
      </c>
      <c r="C292" s="354">
        <v>2</v>
      </c>
      <c r="D292" s="354">
        <v>4</v>
      </c>
      <c r="E292" s="354">
        <v>1</v>
      </c>
      <c r="F292" s="356">
        <v>1</v>
      </c>
      <c r="G292" s="355" t="s">
        <v>115</v>
      </c>
      <c r="H292" s="333">
        <v>259</v>
      </c>
      <c r="I292" s="361">
        <v>0</v>
      </c>
      <c r="J292" s="361">
        <v>0</v>
      </c>
      <c r="K292" s="361">
        <v>0</v>
      </c>
      <c r="L292" s="361">
        <v>0</v>
      </c>
      <c r="M292"/>
    </row>
    <row r="293" spans="1:13" ht="27.75" hidden="1" customHeight="1">
      <c r="A293" s="348">
        <v>3</v>
      </c>
      <c r="B293" s="346">
        <v>2</v>
      </c>
      <c r="C293" s="346">
        <v>2</v>
      </c>
      <c r="D293" s="346">
        <v>4</v>
      </c>
      <c r="E293" s="346">
        <v>1</v>
      </c>
      <c r="F293" s="349">
        <v>2</v>
      </c>
      <c r="G293" s="357" t="s">
        <v>114</v>
      </c>
      <c r="H293" s="333">
        <v>260</v>
      </c>
      <c r="I293" s="361">
        <v>0</v>
      </c>
      <c r="J293" s="361">
        <v>0</v>
      </c>
      <c r="K293" s="361">
        <v>0</v>
      </c>
      <c r="L293" s="361">
        <v>0</v>
      </c>
      <c r="M293"/>
    </row>
    <row r="294" spans="1:13" ht="28.5" hidden="1" customHeight="1">
      <c r="A294" s="353">
        <v>3</v>
      </c>
      <c r="B294" s="354">
        <v>2</v>
      </c>
      <c r="C294" s="354">
        <v>2</v>
      </c>
      <c r="D294" s="354">
        <v>5</v>
      </c>
      <c r="E294" s="354"/>
      <c r="F294" s="356"/>
      <c r="G294" s="355" t="s">
        <v>113</v>
      </c>
      <c r="H294" s="333">
        <v>261</v>
      </c>
      <c r="I294" s="342">
        <f t="shared" ref="I294:L295" si="26">I295</f>
        <v>0</v>
      </c>
      <c r="J294" s="384">
        <f t="shared" si="26"/>
        <v>0</v>
      </c>
      <c r="K294" s="343">
        <f t="shared" si="26"/>
        <v>0</v>
      </c>
      <c r="L294" s="343">
        <f t="shared" si="26"/>
        <v>0</v>
      </c>
      <c r="M294"/>
    </row>
    <row r="295" spans="1:13" ht="26.25" hidden="1" customHeight="1">
      <c r="A295" s="353">
        <v>3</v>
      </c>
      <c r="B295" s="354">
        <v>2</v>
      </c>
      <c r="C295" s="354">
        <v>2</v>
      </c>
      <c r="D295" s="354">
        <v>5</v>
      </c>
      <c r="E295" s="354">
        <v>1</v>
      </c>
      <c r="F295" s="356"/>
      <c r="G295" s="355" t="s">
        <v>113</v>
      </c>
      <c r="H295" s="333">
        <v>262</v>
      </c>
      <c r="I295" s="342">
        <f t="shared" si="26"/>
        <v>0</v>
      </c>
      <c r="J295" s="384">
        <f t="shared" si="26"/>
        <v>0</v>
      </c>
      <c r="K295" s="343">
        <f t="shared" si="26"/>
        <v>0</v>
      </c>
      <c r="L295" s="343">
        <f t="shared" si="26"/>
        <v>0</v>
      </c>
      <c r="M295"/>
    </row>
    <row r="296" spans="1:13" ht="26.25" hidden="1" customHeight="1">
      <c r="A296" s="353">
        <v>3</v>
      </c>
      <c r="B296" s="354">
        <v>2</v>
      </c>
      <c r="C296" s="354">
        <v>2</v>
      </c>
      <c r="D296" s="354">
        <v>5</v>
      </c>
      <c r="E296" s="354">
        <v>1</v>
      </c>
      <c r="F296" s="356">
        <v>1</v>
      </c>
      <c r="G296" s="355" t="s">
        <v>113</v>
      </c>
      <c r="H296" s="333">
        <v>263</v>
      </c>
      <c r="I296" s="361">
        <v>0</v>
      </c>
      <c r="J296" s="361">
        <v>0</v>
      </c>
      <c r="K296" s="361">
        <v>0</v>
      </c>
      <c r="L296" s="361">
        <v>0</v>
      </c>
      <c r="M296"/>
    </row>
    <row r="297" spans="1:13" ht="26.25" hidden="1" customHeight="1">
      <c r="A297" s="353">
        <v>3</v>
      </c>
      <c r="B297" s="354">
        <v>2</v>
      </c>
      <c r="C297" s="354">
        <v>2</v>
      </c>
      <c r="D297" s="354">
        <v>6</v>
      </c>
      <c r="E297" s="354"/>
      <c r="F297" s="356"/>
      <c r="G297" s="355" t="s">
        <v>85</v>
      </c>
      <c r="H297" s="333">
        <v>264</v>
      </c>
      <c r="I297" s="342">
        <f t="shared" ref="I297:L298" si="27">I298</f>
        <v>0</v>
      </c>
      <c r="J297" s="418">
        <f t="shared" si="27"/>
        <v>0</v>
      </c>
      <c r="K297" s="343">
        <f t="shared" si="27"/>
        <v>0</v>
      </c>
      <c r="L297" s="343">
        <f t="shared" si="27"/>
        <v>0</v>
      </c>
      <c r="M297"/>
    </row>
    <row r="298" spans="1:13" ht="30" hidden="1" customHeight="1">
      <c r="A298" s="353">
        <v>3</v>
      </c>
      <c r="B298" s="354">
        <v>2</v>
      </c>
      <c r="C298" s="354">
        <v>2</v>
      </c>
      <c r="D298" s="354">
        <v>6</v>
      </c>
      <c r="E298" s="354">
        <v>1</v>
      </c>
      <c r="F298" s="356"/>
      <c r="G298" s="355" t="s">
        <v>85</v>
      </c>
      <c r="H298" s="333">
        <v>265</v>
      </c>
      <c r="I298" s="342">
        <f t="shared" si="27"/>
        <v>0</v>
      </c>
      <c r="J298" s="418">
        <f t="shared" si="27"/>
        <v>0</v>
      </c>
      <c r="K298" s="343">
        <f t="shared" si="27"/>
        <v>0</v>
      </c>
      <c r="L298" s="343">
        <f t="shared" si="27"/>
        <v>0</v>
      </c>
      <c r="M298"/>
    </row>
    <row r="299" spans="1:13" ht="24.75" hidden="1" customHeight="1">
      <c r="A299" s="353">
        <v>3</v>
      </c>
      <c r="B299" s="376">
        <v>2</v>
      </c>
      <c r="C299" s="376">
        <v>2</v>
      </c>
      <c r="D299" s="354">
        <v>6</v>
      </c>
      <c r="E299" s="376">
        <v>1</v>
      </c>
      <c r="F299" s="377">
        <v>1</v>
      </c>
      <c r="G299" s="378" t="s">
        <v>85</v>
      </c>
      <c r="H299" s="333">
        <v>266</v>
      </c>
      <c r="I299" s="361">
        <v>0</v>
      </c>
      <c r="J299" s="361">
        <v>0</v>
      </c>
      <c r="K299" s="361">
        <v>0</v>
      </c>
      <c r="L299" s="361">
        <v>0</v>
      </c>
      <c r="M299"/>
    </row>
    <row r="300" spans="1:13" ht="29.25" hidden="1" customHeight="1">
      <c r="A300" s="357">
        <v>3</v>
      </c>
      <c r="B300" s="353">
        <v>2</v>
      </c>
      <c r="C300" s="354">
        <v>2</v>
      </c>
      <c r="D300" s="354">
        <v>7</v>
      </c>
      <c r="E300" s="354"/>
      <c r="F300" s="356"/>
      <c r="G300" s="355" t="s">
        <v>112</v>
      </c>
      <c r="H300" s="333">
        <v>267</v>
      </c>
      <c r="I300" s="342">
        <f>I301</f>
        <v>0</v>
      </c>
      <c r="J300" s="418">
        <f>J301</f>
        <v>0</v>
      </c>
      <c r="K300" s="343">
        <f>K301</f>
        <v>0</v>
      </c>
      <c r="L300" s="343">
        <f>L301</f>
        <v>0</v>
      </c>
      <c r="M300"/>
    </row>
    <row r="301" spans="1:13" ht="26.25" hidden="1" customHeight="1">
      <c r="A301" s="357">
        <v>3</v>
      </c>
      <c r="B301" s="353">
        <v>2</v>
      </c>
      <c r="C301" s="354">
        <v>2</v>
      </c>
      <c r="D301" s="354">
        <v>7</v>
      </c>
      <c r="E301" s="354">
        <v>1</v>
      </c>
      <c r="F301" s="356"/>
      <c r="G301" s="355" t="s">
        <v>112</v>
      </c>
      <c r="H301" s="333">
        <v>268</v>
      </c>
      <c r="I301" s="342">
        <f>I302+I303</f>
        <v>0</v>
      </c>
      <c r="J301" s="342">
        <f>J302+J303</f>
        <v>0</v>
      </c>
      <c r="K301" s="342">
        <f>K302+K303</f>
        <v>0</v>
      </c>
      <c r="L301" s="342">
        <f>L302+L303</f>
        <v>0</v>
      </c>
      <c r="M301"/>
    </row>
    <row r="302" spans="1:13" ht="27.75" hidden="1" customHeight="1">
      <c r="A302" s="357">
        <v>3</v>
      </c>
      <c r="B302" s="353">
        <v>2</v>
      </c>
      <c r="C302" s="353">
        <v>2</v>
      </c>
      <c r="D302" s="354">
        <v>7</v>
      </c>
      <c r="E302" s="354">
        <v>1</v>
      </c>
      <c r="F302" s="356">
        <v>1</v>
      </c>
      <c r="G302" s="355" t="s">
        <v>111</v>
      </c>
      <c r="H302" s="333">
        <v>269</v>
      </c>
      <c r="I302" s="361">
        <v>0</v>
      </c>
      <c r="J302" s="361">
        <v>0</v>
      </c>
      <c r="K302" s="361">
        <v>0</v>
      </c>
      <c r="L302" s="361">
        <v>0</v>
      </c>
      <c r="M302"/>
    </row>
    <row r="303" spans="1:13" ht="25.5" hidden="1" customHeight="1">
      <c r="A303" s="357">
        <v>3</v>
      </c>
      <c r="B303" s="353">
        <v>2</v>
      </c>
      <c r="C303" s="353">
        <v>2</v>
      </c>
      <c r="D303" s="354">
        <v>7</v>
      </c>
      <c r="E303" s="354">
        <v>1</v>
      </c>
      <c r="F303" s="356">
        <v>2</v>
      </c>
      <c r="G303" s="355" t="s">
        <v>110</v>
      </c>
      <c r="H303" s="333">
        <v>270</v>
      </c>
      <c r="I303" s="361">
        <v>0</v>
      </c>
      <c r="J303" s="361">
        <v>0</v>
      </c>
      <c r="K303" s="361">
        <v>0</v>
      </c>
      <c r="L303" s="361">
        <v>0</v>
      </c>
      <c r="M303"/>
    </row>
    <row r="304" spans="1:13" ht="30" hidden="1" customHeight="1">
      <c r="A304" s="362">
        <v>3</v>
      </c>
      <c r="B304" s="362">
        <v>3</v>
      </c>
      <c r="C304" s="338"/>
      <c r="D304" s="339"/>
      <c r="E304" s="339"/>
      <c r="F304" s="341"/>
      <c r="G304" s="340" t="s">
        <v>109</v>
      </c>
      <c r="H304" s="333">
        <v>271</v>
      </c>
      <c r="I304" s="342">
        <f>SUM(I305+I337)</f>
        <v>0</v>
      </c>
      <c r="J304" s="418">
        <f>SUM(J305+J337)</f>
        <v>0</v>
      </c>
      <c r="K304" s="343">
        <f>SUM(K305+K337)</f>
        <v>0</v>
      </c>
      <c r="L304" s="343">
        <f>SUM(L305+L337)</f>
        <v>0</v>
      </c>
      <c r="M304"/>
    </row>
    <row r="305" spans="1:13" ht="40.5" hidden="1" customHeight="1">
      <c r="A305" s="357">
        <v>3</v>
      </c>
      <c r="B305" s="357">
        <v>3</v>
      </c>
      <c r="C305" s="353">
        <v>1</v>
      </c>
      <c r="D305" s="354"/>
      <c r="E305" s="354"/>
      <c r="F305" s="356"/>
      <c r="G305" s="355" t="s">
        <v>108</v>
      </c>
      <c r="H305" s="333">
        <v>272</v>
      </c>
      <c r="I305" s="342">
        <f>SUM(I306+I315+I319+I323+I327+I330+I333)</f>
        <v>0</v>
      </c>
      <c r="J305" s="418">
        <f>SUM(J306+J315+J319+J323+J327+J330+J333)</f>
        <v>0</v>
      </c>
      <c r="K305" s="343">
        <f>SUM(K306+K315+K319+K323+K327+K330+K333)</f>
        <v>0</v>
      </c>
      <c r="L305" s="343">
        <f>SUM(L306+L315+L319+L323+L327+L330+L333)</f>
        <v>0</v>
      </c>
      <c r="M305"/>
    </row>
    <row r="306" spans="1:13" ht="29.25" hidden="1" customHeight="1">
      <c r="A306" s="357">
        <v>3</v>
      </c>
      <c r="B306" s="357">
        <v>3</v>
      </c>
      <c r="C306" s="353">
        <v>1</v>
      </c>
      <c r="D306" s="354">
        <v>1</v>
      </c>
      <c r="E306" s="354"/>
      <c r="F306" s="356"/>
      <c r="G306" s="355" t="s">
        <v>107</v>
      </c>
      <c r="H306" s="333">
        <v>273</v>
      </c>
      <c r="I306" s="342">
        <f>SUM(I307+I309+I312)</f>
        <v>0</v>
      </c>
      <c r="J306" s="342">
        <f>SUM(J307+J309+J312)</f>
        <v>0</v>
      </c>
      <c r="K306" s="342">
        <f>SUM(K307+K309+K312)</f>
        <v>0</v>
      </c>
      <c r="L306" s="342">
        <f>SUM(L307+L309+L312)</f>
        <v>0</v>
      </c>
      <c r="M306"/>
    </row>
    <row r="307" spans="1:13" ht="27" hidden="1" customHeight="1">
      <c r="A307" s="357">
        <v>3</v>
      </c>
      <c r="B307" s="357">
        <v>3</v>
      </c>
      <c r="C307" s="353">
        <v>1</v>
      </c>
      <c r="D307" s="354">
        <v>1</v>
      </c>
      <c r="E307" s="354">
        <v>1</v>
      </c>
      <c r="F307" s="356"/>
      <c r="G307" s="355" t="s">
        <v>102</v>
      </c>
      <c r="H307" s="333">
        <v>274</v>
      </c>
      <c r="I307" s="342">
        <f>SUM(I308:I308)</f>
        <v>0</v>
      </c>
      <c r="J307" s="418">
        <f>SUM(J308:J308)</f>
        <v>0</v>
      </c>
      <c r="K307" s="343">
        <f>SUM(K308:K308)</f>
        <v>0</v>
      </c>
      <c r="L307" s="343">
        <f>SUM(L308:L308)</f>
        <v>0</v>
      </c>
      <c r="M307"/>
    </row>
    <row r="308" spans="1:13" ht="28.5" hidden="1" customHeight="1">
      <c r="A308" s="357">
        <v>3</v>
      </c>
      <c r="B308" s="357">
        <v>3</v>
      </c>
      <c r="C308" s="353">
        <v>1</v>
      </c>
      <c r="D308" s="354">
        <v>1</v>
      </c>
      <c r="E308" s="354">
        <v>1</v>
      </c>
      <c r="F308" s="356">
        <v>1</v>
      </c>
      <c r="G308" s="355" t="s">
        <v>102</v>
      </c>
      <c r="H308" s="333">
        <v>275</v>
      </c>
      <c r="I308" s="361">
        <v>0</v>
      </c>
      <c r="J308" s="361">
        <v>0</v>
      </c>
      <c r="K308" s="361">
        <v>0</v>
      </c>
      <c r="L308" s="361">
        <v>0</v>
      </c>
      <c r="M308"/>
    </row>
    <row r="309" spans="1:13" ht="31.5" hidden="1" customHeight="1">
      <c r="A309" s="357">
        <v>3</v>
      </c>
      <c r="B309" s="357">
        <v>3</v>
      </c>
      <c r="C309" s="353">
        <v>1</v>
      </c>
      <c r="D309" s="354">
        <v>1</v>
      </c>
      <c r="E309" s="354">
        <v>2</v>
      </c>
      <c r="F309" s="356"/>
      <c r="G309" s="355" t="s">
        <v>101</v>
      </c>
      <c r="H309" s="333">
        <v>276</v>
      </c>
      <c r="I309" s="342">
        <f>SUM(I310:I311)</f>
        <v>0</v>
      </c>
      <c r="J309" s="342">
        <f>SUM(J310:J311)</f>
        <v>0</v>
      </c>
      <c r="K309" s="342">
        <f>SUM(K310:K311)</f>
        <v>0</v>
      </c>
      <c r="L309" s="342">
        <f>SUM(L310:L311)</f>
        <v>0</v>
      </c>
      <c r="M309"/>
    </row>
    <row r="310" spans="1:13" ht="25.5" hidden="1" customHeight="1">
      <c r="A310" s="357">
        <v>3</v>
      </c>
      <c r="B310" s="357">
        <v>3</v>
      </c>
      <c r="C310" s="353">
        <v>1</v>
      </c>
      <c r="D310" s="354">
        <v>1</v>
      </c>
      <c r="E310" s="354">
        <v>2</v>
      </c>
      <c r="F310" s="356">
        <v>1</v>
      </c>
      <c r="G310" s="355" t="s">
        <v>100</v>
      </c>
      <c r="H310" s="333">
        <v>277</v>
      </c>
      <c r="I310" s="361">
        <v>0</v>
      </c>
      <c r="J310" s="361">
        <v>0</v>
      </c>
      <c r="K310" s="361">
        <v>0</v>
      </c>
      <c r="L310" s="361">
        <v>0</v>
      </c>
      <c r="M310"/>
    </row>
    <row r="311" spans="1:13" ht="29.25" hidden="1" customHeight="1">
      <c r="A311" s="357">
        <v>3</v>
      </c>
      <c r="B311" s="357">
        <v>3</v>
      </c>
      <c r="C311" s="353">
        <v>1</v>
      </c>
      <c r="D311" s="354">
        <v>1</v>
      </c>
      <c r="E311" s="354">
        <v>2</v>
      </c>
      <c r="F311" s="356">
        <v>2</v>
      </c>
      <c r="G311" s="355" t="s">
        <v>99</v>
      </c>
      <c r="H311" s="333">
        <v>278</v>
      </c>
      <c r="I311" s="361">
        <v>0</v>
      </c>
      <c r="J311" s="361">
        <v>0</v>
      </c>
      <c r="K311" s="361">
        <v>0</v>
      </c>
      <c r="L311" s="361">
        <v>0</v>
      </c>
      <c r="M311"/>
    </row>
    <row r="312" spans="1:13" ht="28.5" hidden="1" customHeight="1">
      <c r="A312" s="357">
        <v>3</v>
      </c>
      <c r="B312" s="357">
        <v>3</v>
      </c>
      <c r="C312" s="353">
        <v>1</v>
      </c>
      <c r="D312" s="354">
        <v>1</v>
      </c>
      <c r="E312" s="354">
        <v>3</v>
      </c>
      <c r="F312" s="356"/>
      <c r="G312" s="355" t="s">
        <v>98</v>
      </c>
      <c r="H312" s="333">
        <v>279</v>
      </c>
      <c r="I312" s="342">
        <f>SUM(I313:I314)</f>
        <v>0</v>
      </c>
      <c r="J312" s="342">
        <f>SUM(J313:J314)</f>
        <v>0</v>
      </c>
      <c r="K312" s="342">
        <f>SUM(K313:K314)</f>
        <v>0</v>
      </c>
      <c r="L312" s="342">
        <f>SUM(L313:L314)</f>
        <v>0</v>
      </c>
      <c r="M312"/>
    </row>
    <row r="313" spans="1:13" ht="24.75" hidden="1" customHeight="1">
      <c r="A313" s="357">
        <v>3</v>
      </c>
      <c r="B313" s="357">
        <v>3</v>
      </c>
      <c r="C313" s="353">
        <v>1</v>
      </c>
      <c r="D313" s="354">
        <v>1</v>
      </c>
      <c r="E313" s="354">
        <v>3</v>
      </c>
      <c r="F313" s="356">
        <v>1</v>
      </c>
      <c r="G313" s="355" t="s">
        <v>97</v>
      </c>
      <c r="H313" s="333">
        <v>280</v>
      </c>
      <c r="I313" s="361">
        <v>0</v>
      </c>
      <c r="J313" s="361">
        <v>0</v>
      </c>
      <c r="K313" s="361">
        <v>0</v>
      </c>
      <c r="L313" s="361">
        <v>0</v>
      </c>
      <c r="M313"/>
    </row>
    <row r="314" spans="1:13" ht="22.5" hidden="1" customHeight="1">
      <c r="A314" s="357">
        <v>3</v>
      </c>
      <c r="B314" s="357">
        <v>3</v>
      </c>
      <c r="C314" s="353">
        <v>1</v>
      </c>
      <c r="D314" s="354">
        <v>1</v>
      </c>
      <c r="E314" s="354">
        <v>3</v>
      </c>
      <c r="F314" s="356">
        <v>2</v>
      </c>
      <c r="G314" s="355" t="s">
        <v>96</v>
      </c>
      <c r="H314" s="333">
        <v>281</v>
      </c>
      <c r="I314" s="361">
        <v>0</v>
      </c>
      <c r="J314" s="361">
        <v>0</v>
      </c>
      <c r="K314" s="361">
        <v>0</v>
      </c>
      <c r="L314" s="361">
        <v>0</v>
      </c>
      <c r="M314"/>
    </row>
    <row r="315" spans="1:13" hidden="1">
      <c r="A315" s="374">
        <v>3</v>
      </c>
      <c r="B315" s="348">
        <v>3</v>
      </c>
      <c r="C315" s="353">
        <v>1</v>
      </c>
      <c r="D315" s="354">
        <v>2</v>
      </c>
      <c r="E315" s="354"/>
      <c r="F315" s="356"/>
      <c r="G315" s="355" t="s">
        <v>95</v>
      </c>
      <c r="H315" s="333">
        <v>282</v>
      </c>
      <c r="I315" s="342">
        <f>I316</f>
        <v>0</v>
      </c>
      <c r="J315" s="418">
        <f>J316</f>
        <v>0</v>
      </c>
      <c r="K315" s="343">
        <f>K316</f>
        <v>0</v>
      </c>
      <c r="L315" s="343">
        <f>L316</f>
        <v>0</v>
      </c>
    </row>
    <row r="316" spans="1:13" ht="26.25" hidden="1" customHeight="1">
      <c r="A316" s="374">
        <v>3</v>
      </c>
      <c r="B316" s="374">
        <v>3</v>
      </c>
      <c r="C316" s="348">
        <v>1</v>
      </c>
      <c r="D316" s="346">
        <v>2</v>
      </c>
      <c r="E316" s="346">
        <v>1</v>
      </c>
      <c r="F316" s="349"/>
      <c r="G316" s="355" t="s">
        <v>95</v>
      </c>
      <c r="H316" s="333">
        <v>283</v>
      </c>
      <c r="I316" s="364">
        <f>SUM(I317:I318)</f>
        <v>0</v>
      </c>
      <c r="J316" s="419">
        <f>SUM(J317:J318)</f>
        <v>0</v>
      </c>
      <c r="K316" s="365">
        <f>SUM(K317:K318)</f>
        <v>0</v>
      </c>
      <c r="L316" s="365">
        <f>SUM(L317:L318)</f>
        <v>0</v>
      </c>
      <c r="M316"/>
    </row>
    <row r="317" spans="1:13" ht="25.5" hidden="1" customHeight="1">
      <c r="A317" s="357">
        <v>3</v>
      </c>
      <c r="B317" s="357">
        <v>3</v>
      </c>
      <c r="C317" s="353">
        <v>1</v>
      </c>
      <c r="D317" s="354">
        <v>2</v>
      </c>
      <c r="E317" s="354">
        <v>1</v>
      </c>
      <c r="F317" s="356">
        <v>1</v>
      </c>
      <c r="G317" s="355" t="s">
        <v>94</v>
      </c>
      <c r="H317" s="333">
        <v>284</v>
      </c>
      <c r="I317" s="361">
        <v>0</v>
      </c>
      <c r="J317" s="361">
        <v>0</v>
      </c>
      <c r="K317" s="361">
        <v>0</v>
      </c>
      <c r="L317" s="361">
        <v>0</v>
      </c>
      <c r="M317"/>
    </row>
    <row r="318" spans="1:13" ht="24" hidden="1" customHeight="1">
      <c r="A318" s="366">
        <v>3</v>
      </c>
      <c r="B318" s="402">
        <v>3</v>
      </c>
      <c r="C318" s="375">
        <v>1</v>
      </c>
      <c r="D318" s="376">
        <v>2</v>
      </c>
      <c r="E318" s="376">
        <v>1</v>
      </c>
      <c r="F318" s="377">
        <v>2</v>
      </c>
      <c r="G318" s="378" t="s">
        <v>93</v>
      </c>
      <c r="H318" s="333">
        <v>285</v>
      </c>
      <c r="I318" s="361">
        <v>0</v>
      </c>
      <c r="J318" s="361">
        <v>0</v>
      </c>
      <c r="K318" s="361">
        <v>0</v>
      </c>
      <c r="L318" s="361">
        <v>0</v>
      </c>
      <c r="M318"/>
    </row>
    <row r="319" spans="1:13" ht="27.75" hidden="1" customHeight="1">
      <c r="A319" s="353">
        <v>3</v>
      </c>
      <c r="B319" s="355">
        <v>3</v>
      </c>
      <c r="C319" s="353">
        <v>1</v>
      </c>
      <c r="D319" s="354">
        <v>3</v>
      </c>
      <c r="E319" s="354"/>
      <c r="F319" s="356"/>
      <c r="G319" s="355" t="s">
        <v>92</v>
      </c>
      <c r="H319" s="333">
        <v>286</v>
      </c>
      <c r="I319" s="342">
        <f>I320</f>
        <v>0</v>
      </c>
      <c r="J319" s="418">
        <f>J320</f>
        <v>0</v>
      </c>
      <c r="K319" s="343">
        <f>K320</f>
        <v>0</v>
      </c>
      <c r="L319" s="343">
        <f>L320</f>
        <v>0</v>
      </c>
      <c r="M319"/>
    </row>
    <row r="320" spans="1:13" ht="24" hidden="1" customHeight="1">
      <c r="A320" s="353">
        <v>3</v>
      </c>
      <c r="B320" s="378">
        <v>3</v>
      </c>
      <c r="C320" s="375">
        <v>1</v>
      </c>
      <c r="D320" s="376">
        <v>3</v>
      </c>
      <c r="E320" s="376">
        <v>1</v>
      </c>
      <c r="F320" s="377"/>
      <c r="G320" s="355" t="s">
        <v>92</v>
      </c>
      <c r="H320" s="333">
        <v>287</v>
      </c>
      <c r="I320" s="343">
        <f>I321+I322</f>
        <v>0</v>
      </c>
      <c r="J320" s="343">
        <f>J321+J322</f>
        <v>0</v>
      </c>
      <c r="K320" s="343">
        <f>K321+K322</f>
        <v>0</v>
      </c>
      <c r="L320" s="343">
        <f>L321+L322</f>
        <v>0</v>
      </c>
      <c r="M320"/>
    </row>
    <row r="321" spans="1:13" ht="27" hidden="1" customHeight="1">
      <c r="A321" s="353">
        <v>3</v>
      </c>
      <c r="B321" s="355">
        <v>3</v>
      </c>
      <c r="C321" s="353">
        <v>1</v>
      </c>
      <c r="D321" s="354">
        <v>3</v>
      </c>
      <c r="E321" s="354">
        <v>1</v>
      </c>
      <c r="F321" s="356">
        <v>1</v>
      </c>
      <c r="G321" s="355" t="s">
        <v>91</v>
      </c>
      <c r="H321" s="333">
        <v>288</v>
      </c>
      <c r="I321" s="407">
        <v>0</v>
      </c>
      <c r="J321" s="407">
        <v>0</v>
      </c>
      <c r="K321" s="407">
        <v>0</v>
      </c>
      <c r="L321" s="406">
        <v>0</v>
      </c>
      <c r="M321"/>
    </row>
    <row r="322" spans="1:13" ht="26.25" hidden="1" customHeight="1">
      <c r="A322" s="353">
        <v>3</v>
      </c>
      <c r="B322" s="355">
        <v>3</v>
      </c>
      <c r="C322" s="353">
        <v>1</v>
      </c>
      <c r="D322" s="354">
        <v>3</v>
      </c>
      <c r="E322" s="354">
        <v>1</v>
      </c>
      <c r="F322" s="356">
        <v>2</v>
      </c>
      <c r="G322" s="355" t="s">
        <v>90</v>
      </c>
      <c r="H322" s="333">
        <v>289</v>
      </c>
      <c r="I322" s="361">
        <v>0</v>
      </c>
      <c r="J322" s="361">
        <v>0</v>
      </c>
      <c r="K322" s="361">
        <v>0</v>
      </c>
      <c r="L322" s="361">
        <v>0</v>
      </c>
      <c r="M322"/>
    </row>
    <row r="323" spans="1:13" hidden="1">
      <c r="A323" s="353">
        <v>3</v>
      </c>
      <c r="B323" s="355">
        <v>3</v>
      </c>
      <c r="C323" s="353">
        <v>1</v>
      </c>
      <c r="D323" s="354">
        <v>4</v>
      </c>
      <c r="E323" s="354"/>
      <c r="F323" s="356"/>
      <c r="G323" s="355" t="s">
        <v>89</v>
      </c>
      <c r="H323" s="333">
        <v>290</v>
      </c>
      <c r="I323" s="342">
        <f>I324</f>
        <v>0</v>
      </c>
      <c r="J323" s="418">
        <f>J324</f>
        <v>0</v>
      </c>
      <c r="K323" s="343">
        <f>K324</f>
        <v>0</v>
      </c>
      <c r="L323" s="343">
        <f>L324</f>
        <v>0</v>
      </c>
    </row>
    <row r="324" spans="1:13" ht="31.5" hidden="1" customHeight="1">
      <c r="A324" s="357">
        <v>3</v>
      </c>
      <c r="B324" s="353">
        <v>3</v>
      </c>
      <c r="C324" s="354">
        <v>1</v>
      </c>
      <c r="D324" s="354">
        <v>4</v>
      </c>
      <c r="E324" s="354">
        <v>1</v>
      </c>
      <c r="F324" s="356"/>
      <c r="G324" s="355" t="s">
        <v>89</v>
      </c>
      <c r="H324" s="333">
        <v>291</v>
      </c>
      <c r="I324" s="342">
        <f>SUM(I325:I326)</f>
        <v>0</v>
      </c>
      <c r="J324" s="342">
        <f>SUM(J325:J326)</f>
        <v>0</v>
      </c>
      <c r="K324" s="342">
        <f>SUM(K325:K326)</f>
        <v>0</v>
      </c>
      <c r="L324" s="342">
        <f>SUM(L325:L326)</f>
        <v>0</v>
      </c>
      <c r="M324"/>
    </row>
    <row r="325" spans="1:13" hidden="1">
      <c r="A325" s="357">
        <v>3</v>
      </c>
      <c r="B325" s="353">
        <v>3</v>
      </c>
      <c r="C325" s="354">
        <v>1</v>
      </c>
      <c r="D325" s="354">
        <v>4</v>
      </c>
      <c r="E325" s="354">
        <v>1</v>
      </c>
      <c r="F325" s="356">
        <v>1</v>
      </c>
      <c r="G325" s="355" t="s">
        <v>88</v>
      </c>
      <c r="H325" s="333">
        <v>292</v>
      </c>
      <c r="I325" s="360">
        <v>0</v>
      </c>
      <c r="J325" s="361">
        <v>0</v>
      </c>
      <c r="K325" s="361">
        <v>0</v>
      </c>
      <c r="L325" s="360">
        <v>0</v>
      </c>
    </row>
    <row r="326" spans="1:13" ht="30.75" hidden="1" customHeight="1">
      <c r="A326" s="353">
        <v>3</v>
      </c>
      <c r="B326" s="354">
        <v>3</v>
      </c>
      <c r="C326" s="354">
        <v>1</v>
      </c>
      <c r="D326" s="354">
        <v>4</v>
      </c>
      <c r="E326" s="354">
        <v>1</v>
      </c>
      <c r="F326" s="356">
        <v>2</v>
      </c>
      <c r="G326" s="355" t="s">
        <v>106</v>
      </c>
      <c r="H326" s="333">
        <v>293</v>
      </c>
      <c r="I326" s="361">
        <v>0</v>
      </c>
      <c r="J326" s="407">
        <v>0</v>
      </c>
      <c r="K326" s="407">
        <v>0</v>
      </c>
      <c r="L326" s="406">
        <v>0</v>
      </c>
      <c r="M326"/>
    </row>
    <row r="327" spans="1:13" ht="26.25" hidden="1" customHeight="1">
      <c r="A327" s="353">
        <v>3</v>
      </c>
      <c r="B327" s="354">
        <v>3</v>
      </c>
      <c r="C327" s="354">
        <v>1</v>
      </c>
      <c r="D327" s="354">
        <v>5</v>
      </c>
      <c r="E327" s="354"/>
      <c r="F327" s="356"/>
      <c r="G327" s="355" t="s">
        <v>86</v>
      </c>
      <c r="H327" s="333">
        <v>294</v>
      </c>
      <c r="I327" s="365">
        <f t="shared" ref="I327:L328" si="28">I328</f>
        <v>0</v>
      </c>
      <c r="J327" s="418">
        <f t="shared" si="28"/>
        <v>0</v>
      </c>
      <c r="K327" s="343">
        <f t="shared" si="28"/>
        <v>0</v>
      </c>
      <c r="L327" s="343">
        <f t="shared" si="28"/>
        <v>0</v>
      </c>
      <c r="M327"/>
    </row>
    <row r="328" spans="1:13" ht="30" hidden="1" customHeight="1">
      <c r="A328" s="348">
        <v>3</v>
      </c>
      <c r="B328" s="376">
        <v>3</v>
      </c>
      <c r="C328" s="376">
        <v>1</v>
      </c>
      <c r="D328" s="376">
        <v>5</v>
      </c>
      <c r="E328" s="376">
        <v>1</v>
      </c>
      <c r="F328" s="377"/>
      <c r="G328" s="355" t="s">
        <v>86</v>
      </c>
      <c r="H328" s="333">
        <v>295</v>
      </c>
      <c r="I328" s="343">
        <f t="shared" si="28"/>
        <v>0</v>
      </c>
      <c r="J328" s="419">
        <f t="shared" si="28"/>
        <v>0</v>
      </c>
      <c r="K328" s="365">
        <f t="shared" si="28"/>
        <v>0</v>
      </c>
      <c r="L328" s="365">
        <f t="shared" si="28"/>
        <v>0</v>
      </c>
      <c r="M328"/>
    </row>
    <row r="329" spans="1:13" ht="30" hidden="1" customHeight="1">
      <c r="A329" s="353">
        <v>3</v>
      </c>
      <c r="B329" s="354">
        <v>3</v>
      </c>
      <c r="C329" s="354">
        <v>1</v>
      </c>
      <c r="D329" s="354">
        <v>5</v>
      </c>
      <c r="E329" s="354">
        <v>1</v>
      </c>
      <c r="F329" s="356">
        <v>1</v>
      </c>
      <c r="G329" s="355" t="s">
        <v>105</v>
      </c>
      <c r="H329" s="333">
        <v>296</v>
      </c>
      <c r="I329" s="361">
        <v>0</v>
      </c>
      <c r="J329" s="407">
        <v>0</v>
      </c>
      <c r="K329" s="407">
        <v>0</v>
      </c>
      <c r="L329" s="406">
        <v>0</v>
      </c>
      <c r="M329"/>
    </row>
    <row r="330" spans="1:13" ht="30" hidden="1" customHeight="1">
      <c r="A330" s="353">
        <v>3</v>
      </c>
      <c r="B330" s="354">
        <v>3</v>
      </c>
      <c r="C330" s="354">
        <v>1</v>
      </c>
      <c r="D330" s="354">
        <v>6</v>
      </c>
      <c r="E330" s="354"/>
      <c r="F330" s="356"/>
      <c r="G330" s="355" t="s">
        <v>85</v>
      </c>
      <c r="H330" s="333">
        <v>297</v>
      </c>
      <c r="I330" s="343">
        <f t="shared" ref="I330:L331" si="29">I331</f>
        <v>0</v>
      </c>
      <c r="J330" s="418">
        <f t="shared" si="29"/>
        <v>0</v>
      </c>
      <c r="K330" s="343">
        <f t="shared" si="29"/>
        <v>0</v>
      </c>
      <c r="L330" s="343">
        <f t="shared" si="29"/>
        <v>0</v>
      </c>
      <c r="M330"/>
    </row>
    <row r="331" spans="1:13" ht="30" hidden="1" customHeight="1">
      <c r="A331" s="353">
        <v>3</v>
      </c>
      <c r="B331" s="354">
        <v>3</v>
      </c>
      <c r="C331" s="354">
        <v>1</v>
      </c>
      <c r="D331" s="354">
        <v>6</v>
      </c>
      <c r="E331" s="354">
        <v>1</v>
      </c>
      <c r="F331" s="356"/>
      <c r="G331" s="355" t="s">
        <v>85</v>
      </c>
      <c r="H331" s="333">
        <v>298</v>
      </c>
      <c r="I331" s="342">
        <f t="shared" si="29"/>
        <v>0</v>
      </c>
      <c r="J331" s="418">
        <f t="shared" si="29"/>
        <v>0</v>
      </c>
      <c r="K331" s="343">
        <f t="shared" si="29"/>
        <v>0</v>
      </c>
      <c r="L331" s="343">
        <f t="shared" si="29"/>
        <v>0</v>
      </c>
      <c r="M331"/>
    </row>
    <row r="332" spans="1:13" ht="25.5" hidden="1" customHeight="1">
      <c r="A332" s="353">
        <v>3</v>
      </c>
      <c r="B332" s="354">
        <v>3</v>
      </c>
      <c r="C332" s="354">
        <v>1</v>
      </c>
      <c r="D332" s="354">
        <v>6</v>
      </c>
      <c r="E332" s="354">
        <v>1</v>
      </c>
      <c r="F332" s="356">
        <v>1</v>
      </c>
      <c r="G332" s="355" t="s">
        <v>85</v>
      </c>
      <c r="H332" s="333">
        <v>299</v>
      </c>
      <c r="I332" s="407">
        <v>0</v>
      </c>
      <c r="J332" s="407">
        <v>0</v>
      </c>
      <c r="K332" s="407">
        <v>0</v>
      </c>
      <c r="L332" s="406">
        <v>0</v>
      </c>
      <c r="M332"/>
    </row>
    <row r="333" spans="1:13" ht="22.5" hidden="1" customHeight="1">
      <c r="A333" s="353">
        <v>3</v>
      </c>
      <c r="B333" s="354">
        <v>3</v>
      </c>
      <c r="C333" s="354">
        <v>1</v>
      </c>
      <c r="D333" s="354">
        <v>7</v>
      </c>
      <c r="E333" s="354"/>
      <c r="F333" s="356"/>
      <c r="G333" s="355" t="s">
        <v>84</v>
      </c>
      <c r="H333" s="333">
        <v>300</v>
      </c>
      <c r="I333" s="342">
        <f>I334</f>
        <v>0</v>
      </c>
      <c r="J333" s="418">
        <f>J334</f>
        <v>0</v>
      </c>
      <c r="K333" s="343">
        <f>K334</f>
        <v>0</v>
      </c>
      <c r="L333" s="343">
        <f>L334</f>
        <v>0</v>
      </c>
      <c r="M333"/>
    </row>
    <row r="334" spans="1:13" ht="25.5" hidden="1" customHeight="1">
      <c r="A334" s="353">
        <v>3</v>
      </c>
      <c r="B334" s="354">
        <v>3</v>
      </c>
      <c r="C334" s="354">
        <v>1</v>
      </c>
      <c r="D334" s="354">
        <v>7</v>
      </c>
      <c r="E334" s="354">
        <v>1</v>
      </c>
      <c r="F334" s="356"/>
      <c r="G334" s="355" t="s">
        <v>84</v>
      </c>
      <c r="H334" s="333">
        <v>301</v>
      </c>
      <c r="I334" s="342">
        <f>I335+I336</f>
        <v>0</v>
      </c>
      <c r="J334" s="342">
        <f>J335+J336</f>
        <v>0</v>
      </c>
      <c r="K334" s="342">
        <f>K335+K336</f>
        <v>0</v>
      </c>
      <c r="L334" s="342">
        <f>L335+L336</f>
        <v>0</v>
      </c>
      <c r="M334"/>
    </row>
    <row r="335" spans="1:13" ht="27" hidden="1" customHeight="1">
      <c r="A335" s="353">
        <v>3</v>
      </c>
      <c r="B335" s="354">
        <v>3</v>
      </c>
      <c r="C335" s="354">
        <v>1</v>
      </c>
      <c r="D335" s="354">
        <v>7</v>
      </c>
      <c r="E335" s="354">
        <v>1</v>
      </c>
      <c r="F335" s="356">
        <v>1</v>
      </c>
      <c r="G335" s="355" t="s">
        <v>83</v>
      </c>
      <c r="H335" s="333">
        <v>302</v>
      </c>
      <c r="I335" s="407">
        <v>0</v>
      </c>
      <c r="J335" s="407">
        <v>0</v>
      </c>
      <c r="K335" s="407">
        <v>0</v>
      </c>
      <c r="L335" s="406">
        <v>0</v>
      </c>
      <c r="M335"/>
    </row>
    <row r="336" spans="1:13" ht="27.75" hidden="1" customHeight="1">
      <c r="A336" s="353">
        <v>3</v>
      </c>
      <c r="B336" s="354">
        <v>3</v>
      </c>
      <c r="C336" s="354">
        <v>1</v>
      </c>
      <c r="D336" s="354">
        <v>7</v>
      </c>
      <c r="E336" s="354">
        <v>1</v>
      </c>
      <c r="F336" s="356">
        <v>2</v>
      </c>
      <c r="G336" s="355" t="s">
        <v>82</v>
      </c>
      <c r="H336" s="333">
        <v>303</v>
      </c>
      <c r="I336" s="361">
        <v>0</v>
      </c>
      <c r="J336" s="361">
        <v>0</v>
      </c>
      <c r="K336" s="361">
        <v>0</v>
      </c>
      <c r="L336" s="361">
        <v>0</v>
      </c>
      <c r="M336"/>
    </row>
    <row r="337" spans="1:16" ht="38.25" hidden="1" customHeight="1">
      <c r="A337" s="353">
        <v>3</v>
      </c>
      <c r="B337" s="354">
        <v>3</v>
      </c>
      <c r="C337" s="354">
        <v>2</v>
      </c>
      <c r="D337" s="354"/>
      <c r="E337" s="354"/>
      <c r="F337" s="356"/>
      <c r="G337" s="355" t="s">
        <v>104</v>
      </c>
      <c r="H337" s="333">
        <v>304</v>
      </c>
      <c r="I337" s="342">
        <f>SUM(I338+I347+I351+I355+I359+I362+I365)</f>
        <v>0</v>
      </c>
      <c r="J337" s="418">
        <f>SUM(J338+J347+J351+J355+J359+J362+J365)</f>
        <v>0</v>
      </c>
      <c r="K337" s="343">
        <f>SUM(K338+K347+K351+K355+K359+K362+K365)</f>
        <v>0</v>
      </c>
      <c r="L337" s="343">
        <f>SUM(L338+L347+L351+L355+L359+L362+L365)</f>
        <v>0</v>
      </c>
      <c r="M337"/>
    </row>
    <row r="338" spans="1:16" ht="30" hidden="1" customHeight="1">
      <c r="A338" s="353">
        <v>3</v>
      </c>
      <c r="B338" s="354">
        <v>3</v>
      </c>
      <c r="C338" s="354">
        <v>2</v>
      </c>
      <c r="D338" s="354">
        <v>1</v>
      </c>
      <c r="E338" s="354"/>
      <c r="F338" s="356"/>
      <c r="G338" s="355" t="s">
        <v>103</v>
      </c>
      <c r="H338" s="333">
        <v>305</v>
      </c>
      <c r="I338" s="342">
        <f>I339</f>
        <v>0</v>
      </c>
      <c r="J338" s="418">
        <f>J339</f>
        <v>0</v>
      </c>
      <c r="K338" s="343">
        <f>K339</f>
        <v>0</v>
      </c>
      <c r="L338" s="343">
        <f>L339</f>
        <v>0</v>
      </c>
      <c r="M338"/>
    </row>
    <row r="339" spans="1:16" hidden="1">
      <c r="A339" s="357">
        <v>3</v>
      </c>
      <c r="B339" s="353">
        <v>3</v>
      </c>
      <c r="C339" s="354">
        <v>2</v>
      </c>
      <c r="D339" s="355">
        <v>1</v>
      </c>
      <c r="E339" s="353">
        <v>1</v>
      </c>
      <c r="F339" s="356"/>
      <c r="G339" s="355" t="s">
        <v>103</v>
      </c>
      <c r="H339" s="333">
        <v>306</v>
      </c>
      <c r="I339" s="342">
        <f t="shared" ref="I339:P339" si="30">SUM(I340:I340)</f>
        <v>0</v>
      </c>
      <c r="J339" s="342">
        <f t="shared" si="30"/>
        <v>0</v>
      </c>
      <c r="K339" s="342">
        <f t="shared" si="30"/>
        <v>0</v>
      </c>
      <c r="L339" s="342">
        <f t="shared" si="30"/>
        <v>0</v>
      </c>
      <c r="M339" s="420">
        <f t="shared" si="30"/>
        <v>0</v>
      </c>
      <c r="N339" s="420">
        <f t="shared" si="30"/>
        <v>0</v>
      </c>
      <c r="O339" s="420">
        <f t="shared" si="30"/>
        <v>0</v>
      </c>
      <c r="P339" s="420">
        <f t="shared" si="30"/>
        <v>0</v>
      </c>
    </row>
    <row r="340" spans="1:16" ht="27.75" hidden="1" customHeight="1">
      <c r="A340" s="357">
        <v>3</v>
      </c>
      <c r="B340" s="353">
        <v>3</v>
      </c>
      <c r="C340" s="354">
        <v>2</v>
      </c>
      <c r="D340" s="355">
        <v>1</v>
      </c>
      <c r="E340" s="353">
        <v>1</v>
      </c>
      <c r="F340" s="356">
        <v>1</v>
      </c>
      <c r="G340" s="355" t="s">
        <v>102</v>
      </c>
      <c r="H340" s="333">
        <v>307</v>
      </c>
      <c r="I340" s="407">
        <v>0</v>
      </c>
      <c r="J340" s="407">
        <v>0</v>
      </c>
      <c r="K340" s="407">
        <v>0</v>
      </c>
      <c r="L340" s="406">
        <v>0</v>
      </c>
      <c r="M340"/>
    </row>
    <row r="341" spans="1:16" hidden="1">
      <c r="A341" s="357">
        <v>3</v>
      </c>
      <c r="B341" s="353">
        <v>3</v>
      </c>
      <c r="C341" s="354">
        <v>2</v>
      </c>
      <c r="D341" s="355">
        <v>1</v>
      </c>
      <c r="E341" s="353">
        <v>2</v>
      </c>
      <c r="F341" s="356"/>
      <c r="G341" s="378" t="s">
        <v>101</v>
      </c>
      <c r="H341" s="333">
        <v>308</v>
      </c>
      <c r="I341" s="342">
        <f>SUM(I342:I343)</f>
        <v>0</v>
      </c>
      <c r="J341" s="342">
        <f>SUM(J342:J343)</f>
        <v>0</v>
      </c>
      <c r="K341" s="342">
        <f>SUM(K342:K343)</f>
        <v>0</v>
      </c>
      <c r="L341" s="342">
        <f>SUM(L342:L343)</f>
        <v>0</v>
      </c>
    </row>
    <row r="342" spans="1:16" hidden="1">
      <c r="A342" s="357">
        <v>3</v>
      </c>
      <c r="B342" s="353">
        <v>3</v>
      </c>
      <c r="C342" s="354">
        <v>2</v>
      </c>
      <c r="D342" s="355">
        <v>1</v>
      </c>
      <c r="E342" s="353">
        <v>2</v>
      </c>
      <c r="F342" s="356">
        <v>1</v>
      </c>
      <c r="G342" s="378" t="s">
        <v>100</v>
      </c>
      <c r="H342" s="333">
        <v>309</v>
      </c>
      <c r="I342" s="407">
        <v>0</v>
      </c>
      <c r="J342" s="407">
        <v>0</v>
      </c>
      <c r="K342" s="407">
        <v>0</v>
      </c>
      <c r="L342" s="406">
        <v>0</v>
      </c>
    </row>
    <row r="343" spans="1:16" hidden="1">
      <c r="A343" s="357">
        <v>3</v>
      </c>
      <c r="B343" s="353">
        <v>3</v>
      </c>
      <c r="C343" s="354">
        <v>2</v>
      </c>
      <c r="D343" s="355">
        <v>1</v>
      </c>
      <c r="E343" s="353">
        <v>2</v>
      </c>
      <c r="F343" s="356">
        <v>2</v>
      </c>
      <c r="G343" s="378" t="s">
        <v>99</v>
      </c>
      <c r="H343" s="333">
        <v>310</v>
      </c>
      <c r="I343" s="361">
        <v>0</v>
      </c>
      <c r="J343" s="361">
        <v>0</v>
      </c>
      <c r="K343" s="361">
        <v>0</v>
      </c>
      <c r="L343" s="361">
        <v>0</v>
      </c>
    </row>
    <row r="344" spans="1:16" hidden="1">
      <c r="A344" s="357">
        <v>3</v>
      </c>
      <c r="B344" s="353">
        <v>3</v>
      </c>
      <c r="C344" s="354">
        <v>2</v>
      </c>
      <c r="D344" s="355">
        <v>1</v>
      </c>
      <c r="E344" s="353">
        <v>3</v>
      </c>
      <c r="F344" s="356"/>
      <c r="G344" s="378" t="s">
        <v>98</v>
      </c>
      <c r="H344" s="333">
        <v>311</v>
      </c>
      <c r="I344" s="342">
        <f>SUM(I345:I346)</f>
        <v>0</v>
      </c>
      <c r="J344" s="342">
        <f>SUM(J345:J346)</f>
        <v>0</v>
      </c>
      <c r="K344" s="342">
        <f>SUM(K345:K346)</f>
        <v>0</v>
      </c>
      <c r="L344" s="342">
        <f>SUM(L345:L346)</f>
        <v>0</v>
      </c>
    </row>
    <row r="345" spans="1:16" hidden="1">
      <c r="A345" s="357">
        <v>3</v>
      </c>
      <c r="B345" s="353">
        <v>3</v>
      </c>
      <c r="C345" s="354">
        <v>2</v>
      </c>
      <c r="D345" s="355">
        <v>1</v>
      </c>
      <c r="E345" s="353">
        <v>3</v>
      </c>
      <c r="F345" s="356">
        <v>1</v>
      </c>
      <c r="G345" s="378" t="s">
        <v>97</v>
      </c>
      <c r="H345" s="333">
        <v>312</v>
      </c>
      <c r="I345" s="361">
        <v>0</v>
      </c>
      <c r="J345" s="361">
        <v>0</v>
      </c>
      <c r="K345" s="361">
        <v>0</v>
      </c>
      <c r="L345" s="361">
        <v>0</v>
      </c>
    </row>
    <row r="346" spans="1:16" hidden="1">
      <c r="A346" s="357">
        <v>3</v>
      </c>
      <c r="B346" s="353">
        <v>3</v>
      </c>
      <c r="C346" s="354">
        <v>2</v>
      </c>
      <c r="D346" s="355">
        <v>1</v>
      </c>
      <c r="E346" s="353">
        <v>3</v>
      </c>
      <c r="F346" s="356">
        <v>2</v>
      </c>
      <c r="G346" s="378" t="s">
        <v>96</v>
      </c>
      <c r="H346" s="333">
        <v>313</v>
      </c>
      <c r="I346" s="379">
        <v>0</v>
      </c>
      <c r="J346" s="421">
        <v>0</v>
      </c>
      <c r="K346" s="379">
        <v>0</v>
      </c>
      <c r="L346" s="379">
        <v>0</v>
      </c>
    </row>
    <row r="347" spans="1:16" hidden="1">
      <c r="A347" s="366">
        <v>3</v>
      </c>
      <c r="B347" s="366">
        <v>3</v>
      </c>
      <c r="C347" s="375">
        <v>2</v>
      </c>
      <c r="D347" s="378">
        <v>2</v>
      </c>
      <c r="E347" s="375"/>
      <c r="F347" s="377"/>
      <c r="G347" s="378" t="s">
        <v>95</v>
      </c>
      <c r="H347" s="333">
        <v>314</v>
      </c>
      <c r="I347" s="371">
        <f>I348</f>
        <v>0</v>
      </c>
      <c r="J347" s="422">
        <f>J348</f>
        <v>0</v>
      </c>
      <c r="K347" s="372">
        <f>K348</f>
        <v>0</v>
      </c>
      <c r="L347" s="372">
        <f>L348</f>
        <v>0</v>
      </c>
    </row>
    <row r="348" spans="1:16" hidden="1">
      <c r="A348" s="357">
        <v>3</v>
      </c>
      <c r="B348" s="357">
        <v>3</v>
      </c>
      <c r="C348" s="353">
        <v>2</v>
      </c>
      <c r="D348" s="355">
        <v>2</v>
      </c>
      <c r="E348" s="353">
        <v>1</v>
      </c>
      <c r="F348" s="356"/>
      <c r="G348" s="378" t="s">
        <v>95</v>
      </c>
      <c r="H348" s="333">
        <v>315</v>
      </c>
      <c r="I348" s="342">
        <f>SUM(I349:I350)</f>
        <v>0</v>
      </c>
      <c r="J348" s="384">
        <f>SUM(J349:J350)</f>
        <v>0</v>
      </c>
      <c r="K348" s="343">
        <f>SUM(K349:K350)</f>
        <v>0</v>
      </c>
      <c r="L348" s="343">
        <f>SUM(L349:L350)</f>
        <v>0</v>
      </c>
    </row>
    <row r="349" spans="1:16" hidden="1">
      <c r="A349" s="357">
        <v>3</v>
      </c>
      <c r="B349" s="357">
        <v>3</v>
      </c>
      <c r="C349" s="353">
        <v>2</v>
      </c>
      <c r="D349" s="355">
        <v>2</v>
      </c>
      <c r="E349" s="357">
        <v>1</v>
      </c>
      <c r="F349" s="389">
        <v>1</v>
      </c>
      <c r="G349" s="355" t="s">
        <v>94</v>
      </c>
      <c r="H349" s="333">
        <v>316</v>
      </c>
      <c r="I349" s="361">
        <v>0</v>
      </c>
      <c r="J349" s="361">
        <v>0</v>
      </c>
      <c r="K349" s="361">
        <v>0</v>
      </c>
      <c r="L349" s="361">
        <v>0</v>
      </c>
    </row>
    <row r="350" spans="1:16" hidden="1">
      <c r="A350" s="366">
        <v>3</v>
      </c>
      <c r="B350" s="366">
        <v>3</v>
      </c>
      <c r="C350" s="367">
        <v>2</v>
      </c>
      <c r="D350" s="368">
        <v>2</v>
      </c>
      <c r="E350" s="369">
        <v>1</v>
      </c>
      <c r="F350" s="397">
        <v>2</v>
      </c>
      <c r="G350" s="369" t="s">
        <v>93</v>
      </c>
      <c r="H350" s="333">
        <v>317</v>
      </c>
      <c r="I350" s="361">
        <v>0</v>
      </c>
      <c r="J350" s="361">
        <v>0</v>
      </c>
      <c r="K350" s="361">
        <v>0</v>
      </c>
      <c r="L350" s="361">
        <v>0</v>
      </c>
    </row>
    <row r="351" spans="1:16" ht="23.25" hidden="1" customHeight="1">
      <c r="A351" s="357">
        <v>3</v>
      </c>
      <c r="B351" s="357">
        <v>3</v>
      </c>
      <c r="C351" s="353">
        <v>2</v>
      </c>
      <c r="D351" s="354">
        <v>3</v>
      </c>
      <c r="E351" s="355"/>
      <c r="F351" s="389"/>
      <c r="G351" s="355" t="s">
        <v>92</v>
      </c>
      <c r="H351" s="333">
        <v>318</v>
      </c>
      <c r="I351" s="342">
        <f>I352</f>
        <v>0</v>
      </c>
      <c r="J351" s="384">
        <f>J352</f>
        <v>0</v>
      </c>
      <c r="K351" s="343">
        <f>K352</f>
        <v>0</v>
      </c>
      <c r="L351" s="343">
        <f>L352</f>
        <v>0</v>
      </c>
      <c r="M351"/>
    </row>
    <row r="352" spans="1:16" ht="27.75" hidden="1" customHeight="1">
      <c r="A352" s="357">
        <v>3</v>
      </c>
      <c r="B352" s="357">
        <v>3</v>
      </c>
      <c r="C352" s="353">
        <v>2</v>
      </c>
      <c r="D352" s="354">
        <v>3</v>
      </c>
      <c r="E352" s="355">
        <v>1</v>
      </c>
      <c r="F352" s="389"/>
      <c r="G352" s="355" t="s">
        <v>92</v>
      </c>
      <c r="H352" s="333">
        <v>319</v>
      </c>
      <c r="I352" s="342">
        <f>I353+I354</f>
        <v>0</v>
      </c>
      <c r="J352" s="342">
        <f>J353+J354</f>
        <v>0</v>
      </c>
      <c r="K352" s="342">
        <f>K353+K354</f>
        <v>0</v>
      </c>
      <c r="L352" s="342">
        <f>L353+L354</f>
        <v>0</v>
      </c>
      <c r="M352"/>
    </row>
    <row r="353" spans="1:13" ht="28.5" hidden="1" customHeight="1">
      <c r="A353" s="357">
        <v>3</v>
      </c>
      <c r="B353" s="357">
        <v>3</v>
      </c>
      <c r="C353" s="353">
        <v>2</v>
      </c>
      <c r="D353" s="354">
        <v>3</v>
      </c>
      <c r="E353" s="355">
        <v>1</v>
      </c>
      <c r="F353" s="389">
        <v>1</v>
      </c>
      <c r="G353" s="355" t="s">
        <v>91</v>
      </c>
      <c r="H353" s="333">
        <v>320</v>
      </c>
      <c r="I353" s="407">
        <v>0</v>
      </c>
      <c r="J353" s="407">
        <v>0</v>
      </c>
      <c r="K353" s="407">
        <v>0</v>
      </c>
      <c r="L353" s="406">
        <v>0</v>
      </c>
      <c r="M353"/>
    </row>
    <row r="354" spans="1:13" ht="27.75" hidden="1" customHeight="1">
      <c r="A354" s="357">
        <v>3</v>
      </c>
      <c r="B354" s="357">
        <v>3</v>
      </c>
      <c r="C354" s="353">
        <v>2</v>
      </c>
      <c r="D354" s="354">
        <v>3</v>
      </c>
      <c r="E354" s="355">
        <v>1</v>
      </c>
      <c r="F354" s="389">
        <v>2</v>
      </c>
      <c r="G354" s="355" t="s">
        <v>90</v>
      </c>
      <c r="H354" s="333">
        <v>321</v>
      </c>
      <c r="I354" s="361">
        <v>0</v>
      </c>
      <c r="J354" s="361">
        <v>0</v>
      </c>
      <c r="K354" s="361">
        <v>0</v>
      </c>
      <c r="L354" s="361">
        <v>0</v>
      </c>
      <c r="M354"/>
    </row>
    <row r="355" spans="1:13" hidden="1">
      <c r="A355" s="357">
        <v>3</v>
      </c>
      <c r="B355" s="357">
        <v>3</v>
      </c>
      <c r="C355" s="353">
        <v>2</v>
      </c>
      <c r="D355" s="354">
        <v>4</v>
      </c>
      <c r="E355" s="354"/>
      <c r="F355" s="356"/>
      <c r="G355" s="355" t="s">
        <v>89</v>
      </c>
      <c r="H355" s="333">
        <v>322</v>
      </c>
      <c r="I355" s="342">
        <f>I356</f>
        <v>0</v>
      </c>
      <c r="J355" s="384">
        <f>J356</f>
        <v>0</v>
      </c>
      <c r="K355" s="343">
        <f>K356</f>
        <v>0</v>
      </c>
      <c r="L355" s="343">
        <f>L356</f>
        <v>0</v>
      </c>
    </row>
    <row r="356" spans="1:13" hidden="1">
      <c r="A356" s="374">
        <v>3</v>
      </c>
      <c r="B356" s="374">
        <v>3</v>
      </c>
      <c r="C356" s="348">
        <v>2</v>
      </c>
      <c r="D356" s="346">
        <v>4</v>
      </c>
      <c r="E356" s="346">
        <v>1</v>
      </c>
      <c r="F356" s="349"/>
      <c r="G356" s="355" t="s">
        <v>89</v>
      </c>
      <c r="H356" s="333">
        <v>323</v>
      </c>
      <c r="I356" s="364">
        <f>SUM(I357:I358)</f>
        <v>0</v>
      </c>
      <c r="J356" s="386">
        <f>SUM(J357:J358)</f>
        <v>0</v>
      </c>
      <c r="K356" s="365">
        <f>SUM(K357:K358)</f>
        <v>0</v>
      </c>
      <c r="L356" s="365">
        <f>SUM(L357:L358)</f>
        <v>0</v>
      </c>
    </row>
    <row r="357" spans="1:13" ht="30.75" hidden="1" customHeight="1">
      <c r="A357" s="357">
        <v>3</v>
      </c>
      <c r="B357" s="357">
        <v>3</v>
      </c>
      <c r="C357" s="353">
        <v>2</v>
      </c>
      <c r="D357" s="354">
        <v>4</v>
      </c>
      <c r="E357" s="354">
        <v>1</v>
      </c>
      <c r="F357" s="356">
        <v>1</v>
      </c>
      <c r="G357" s="355" t="s">
        <v>88</v>
      </c>
      <c r="H357" s="333">
        <v>324</v>
      </c>
      <c r="I357" s="361">
        <v>0</v>
      </c>
      <c r="J357" s="361">
        <v>0</v>
      </c>
      <c r="K357" s="361">
        <v>0</v>
      </c>
      <c r="L357" s="361">
        <v>0</v>
      </c>
      <c r="M357"/>
    </row>
    <row r="358" spans="1:13" hidden="1">
      <c r="A358" s="357">
        <v>3</v>
      </c>
      <c r="B358" s="357">
        <v>3</v>
      </c>
      <c r="C358" s="353">
        <v>2</v>
      </c>
      <c r="D358" s="354">
        <v>4</v>
      </c>
      <c r="E358" s="354">
        <v>1</v>
      </c>
      <c r="F358" s="356">
        <v>2</v>
      </c>
      <c r="G358" s="355" t="s">
        <v>87</v>
      </c>
      <c r="H358" s="333">
        <v>325</v>
      </c>
      <c r="I358" s="361">
        <v>0</v>
      </c>
      <c r="J358" s="361">
        <v>0</v>
      </c>
      <c r="K358" s="361">
        <v>0</v>
      </c>
      <c r="L358" s="361">
        <v>0</v>
      </c>
    </row>
    <row r="359" spans="1:13" hidden="1">
      <c r="A359" s="357">
        <v>3</v>
      </c>
      <c r="B359" s="357">
        <v>3</v>
      </c>
      <c r="C359" s="353">
        <v>2</v>
      </c>
      <c r="D359" s="354">
        <v>5</v>
      </c>
      <c r="E359" s="354"/>
      <c r="F359" s="356"/>
      <c r="G359" s="355" t="s">
        <v>86</v>
      </c>
      <c r="H359" s="333">
        <v>326</v>
      </c>
      <c r="I359" s="342">
        <f t="shared" ref="I359:L360" si="31">I360</f>
        <v>0</v>
      </c>
      <c r="J359" s="384">
        <f t="shared" si="31"/>
        <v>0</v>
      </c>
      <c r="K359" s="343">
        <f t="shared" si="31"/>
        <v>0</v>
      </c>
      <c r="L359" s="343">
        <f t="shared" si="31"/>
        <v>0</v>
      </c>
    </row>
    <row r="360" spans="1:13" hidden="1">
      <c r="A360" s="374">
        <v>3</v>
      </c>
      <c r="B360" s="374">
        <v>3</v>
      </c>
      <c r="C360" s="348">
        <v>2</v>
      </c>
      <c r="D360" s="346">
        <v>5</v>
      </c>
      <c r="E360" s="346">
        <v>1</v>
      </c>
      <c r="F360" s="349"/>
      <c r="G360" s="355" t="s">
        <v>86</v>
      </c>
      <c r="H360" s="333">
        <v>327</v>
      </c>
      <c r="I360" s="364">
        <f t="shared" si="31"/>
        <v>0</v>
      </c>
      <c r="J360" s="386">
        <f t="shared" si="31"/>
        <v>0</v>
      </c>
      <c r="K360" s="365">
        <f t="shared" si="31"/>
        <v>0</v>
      </c>
      <c r="L360" s="365">
        <f t="shared" si="31"/>
        <v>0</v>
      </c>
    </row>
    <row r="361" spans="1:13" hidden="1">
      <c r="A361" s="357">
        <v>3</v>
      </c>
      <c r="B361" s="357">
        <v>3</v>
      </c>
      <c r="C361" s="353">
        <v>2</v>
      </c>
      <c r="D361" s="354">
        <v>5</v>
      </c>
      <c r="E361" s="354">
        <v>1</v>
      </c>
      <c r="F361" s="356">
        <v>1</v>
      </c>
      <c r="G361" s="355" t="s">
        <v>86</v>
      </c>
      <c r="H361" s="333">
        <v>328</v>
      </c>
      <c r="I361" s="407">
        <v>0</v>
      </c>
      <c r="J361" s="407">
        <v>0</v>
      </c>
      <c r="K361" s="407">
        <v>0</v>
      </c>
      <c r="L361" s="406">
        <v>0</v>
      </c>
    </row>
    <row r="362" spans="1:13" ht="30.75" hidden="1" customHeight="1">
      <c r="A362" s="357">
        <v>3</v>
      </c>
      <c r="B362" s="357">
        <v>3</v>
      </c>
      <c r="C362" s="353">
        <v>2</v>
      </c>
      <c r="D362" s="354">
        <v>6</v>
      </c>
      <c r="E362" s="354"/>
      <c r="F362" s="356"/>
      <c r="G362" s="355" t="s">
        <v>85</v>
      </c>
      <c r="H362" s="333">
        <v>329</v>
      </c>
      <c r="I362" s="342">
        <f t="shared" ref="I362:L363" si="32">I363</f>
        <v>0</v>
      </c>
      <c r="J362" s="384">
        <f t="shared" si="32"/>
        <v>0</v>
      </c>
      <c r="K362" s="343">
        <f t="shared" si="32"/>
        <v>0</v>
      </c>
      <c r="L362" s="343">
        <f t="shared" si="32"/>
        <v>0</v>
      </c>
      <c r="M362"/>
    </row>
    <row r="363" spans="1:13" ht="25.5" hidden="1" customHeight="1">
      <c r="A363" s="357">
        <v>3</v>
      </c>
      <c r="B363" s="357">
        <v>3</v>
      </c>
      <c r="C363" s="353">
        <v>2</v>
      </c>
      <c r="D363" s="354">
        <v>6</v>
      </c>
      <c r="E363" s="354">
        <v>1</v>
      </c>
      <c r="F363" s="356"/>
      <c r="G363" s="355" t="s">
        <v>85</v>
      </c>
      <c r="H363" s="333">
        <v>330</v>
      </c>
      <c r="I363" s="342">
        <f t="shared" si="32"/>
        <v>0</v>
      </c>
      <c r="J363" s="384">
        <f t="shared" si="32"/>
        <v>0</v>
      </c>
      <c r="K363" s="343">
        <f t="shared" si="32"/>
        <v>0</v>
      </c>
      <c r="L363" s="343">
        <f t="shared" si="32"/>
        <v>0</v>
      </c>
      <c r="M363"/>
    </row>
    <row r="364" spans="1:13" ht="24" hidden="1" customHeight="1">
      <c r="A364" s="366">
        <v>3</v>
      </c>
      <c r="B364" s="366">
        <v>3</v>
      </c>
      <c r="C364" s="367">
        <v>2</v>
      </c>
      <c r="D364" s="368">
        <v>6</v>
      </c>
      <c r="E364" s="368">
        <v>1</v>
      </c>
      <c r="F364" s="370">
        <v>1</v>
      </c>
      <c r="G364" s="369" t="s">
        <v>85</v>
      </c>
      <c r="H364" s="333">
        <v>331</v>
      </c>
      <c r="I364" s="407">
        <v>0</v>
      </c>
      <c r="J364" s="407">
        <v>0</v>
      </c>
      <c r="K364" s="407">
        <v>0</v>
      </c>
      <c r="L364" s="406">
        <v>0</v>
      </c>
      <c r="M364"/>
    </row>
    <row r="365" spans="1:13" ht="28.5" hidden="1" customHeight="1">
      <c r="A365" s="357">
        <v>3</v>
      </c>
      <c r="B365" s="357">
        <v>3</v>
      </c>
      <c r="C365" s="353">
        <v>2</v>
      </c>
      <c r="D365" s="354">
        <v>7</v>
      </c>
      <c r="E365" s="354"/>
      <c r="F365" s="356"/>
      <c r="G365" s="355" t="s">
        <v>84</v>
      </c>
      <c r="H365" s="333">
        <v>332</v>
      </c>
      <c r="I365" s="342">
        <f>I366</f>
        <v>0</v>
      </c>
      <c r="J365" s="384">
        <f>J366</f>
        <v>0</v>
      </c>
      <c r="K365" s="343">
        <f>K366</f>
        <v>0</v>
      </c>
      <c r="L365" s="343">
        <f>L366</f>
        <v>0</v>
      </c>
      <c r="M365"/>
    </row>
    <row r="366" spans="1:13" ht="28.5" hidden="1" customHeight="1">
      <c r="A366" s="366">
        <v>3</v>
      </c>
      <c r="B366" s="366">
        <v>3</v>
      </c>
      <c r="C366" s="367">
        <v>2</v>
      </c>
      <c r="D366" s="368">
        <v>7</v>
      </c>
      <c r="E366" s="368">
        <v>1</v>
      </c>
      <c r="F366" s="370"/>
      <c r="G366" s="355" t="s">
        <v>84</v>
      </c>
      <c r="H366" s="333">
        <v>333</v>
      </c>
      <c r="I366" s="342">
        <f>SUM(I367:I368)</f>
        <v>0</v>
      </c>
      <c r="J366" s="342">
        <f>SUM(J367:J368)</f>
        <v>0</v>
      </c>
      <c r="K366" s="342">
        <f>SUM(K367:K368)</f>
        <v>0</v>
      </c>
      <c r="L366" s="342">
        <f>SUM(L367:L368)</f>
        <v>0</v>
      </c>
      <c r="M366"/>
    </row>
    <row r="367" spans="1:13" ht="27" hidden="1" customHeight="1">
      <c r="A367" s="357">
        <v>3</v>
      </c>
      <c r="B367" s="357">
        <v>3</v>
      </c>
      <c r="C367" s="353">
        <v>2</v>
      </c>
      <c r="D367" s="354">
        <v>7</v>
      </c>
      <c r="E367" s="354">
        <v>1</v>
      </c>
      <c r="F367" s="356">
        <v>1</v>
      </c>
      <c r="G367" s="355" t="s">
        <v>83</v>
      </c>
      <c r="H367" s="333">
        <v>334</v>
      </c>
      <c r="I367" s="407">
        <v>0</v>
      </c>
      <c r="J367" s="407">
        <v>0</v>
      </c>
      <c r="K367" s="407">
        <v>0</v>
      </c>
      <c r="L367" s="406">
        <v>0</v>
      </c>
      <c r="M367"/>
    </row>
    <row r="368" spans="1:13" ht="30" hidden="1" customHeight="1">
      <c r="A368" s="357">
        <v>3</v>
      </c>
      <c r="B368" s="357">
        <v>3</v>
      </c>
      <c r="C368" s="353">
        <v>2</v>
      </c>
      <c r="D368" s="354">
        <v>7</v>
      </c>
      <c r="E368" s="354">
        <v>1</v>
      </c>
      <c r="F368" s="356">
        <v>2</v>
      </c>
      <c r="G368" s="355" t="s">
        <v>82</v>
      </c>
      <c r="H368" s="333">
        <v>335</v>
      </c>
      <c r="I368" s="361">
        <v>0</v>
      </c>
      <c r="J368" s="361">
        <v>0</v>
      </c>
      <c r="K368" s="361">
        <v>0</v>
      </c>
      <c r="L368" s="361">
        <v>0</v>
      </c>
      <c r="M368"/>
    </row>
    <row r="369" spans="1:13" ht="39.75" customHeight="1">
      <c r="A369" s="320"/>
      <c r="B369" s="320"/>
      <c r="C369" s="321"/>
      <c r="D369" s="423"/>
      <c r="E369" s="424"/>
      <c r="F369" s="425"/>
      <c r="G369" s="426" t="s">
        <v>81</v>
      </c>
      <c r="H369" s="333">
        <v>336</v>
      </c>
      <c r="I369" s="394">
        <f>SUM(I34+I185)</f>
        <v>44000</v>
      </c>
      <c r="J369" s="394">
        <f>SUM(J34+J185)</f>
        <v>44000</v>
      </c>
      <c r="K369" s="394">
        <f>SUM(K34+K185)</f>
        <v>33925.46</v>
      </c>
      <c r="L369" s="394">
        <f>SUM(L34+L185)</f>
        <v>33925.46</v>
      </c>
      <c r="M369"/>
    </row>
    <row r="370" spans="1:13" ht="18.75" customHeight="1">
      <c r="G370" s="344"/>
      <c r="H370" s="333"/>
      <c r="I370" s="427"/>
      <c r="J370" s="428"/>
      <c r="K370" s="428"/>
      <c r="L370" s="428"/>
    </row>
    <row r="371" spans="1:13" ht="23.25" customHeight="1">
      <c r="A371" s="610" t="s">
        <v>29</v>
      </c>
      <c r="B371" s="610"/>
      <c r="C371" s="610"/>
      <c r="D371" s="610"/>
      <c r="E371" s="610"/>
      <c r="F371" s="610"/>
      <c r="G371" s="610"/>
      <c r="H371" s="429"/>
      <c r="I371" s="430"/>
      <c r="J371" s="621" t="s">
        <v>30</v>
      </c>
      <c r="K371" s="621"/>
      <c r="L371" s="621"/>
    </row>
    <row r="372" spans="1:13" ht="18.75" customHeight="1">
      <c r="A372" s="431"/>
      <c r="B372" s="431"/>
      <c r="C372" s="431"/>
      <c r="D372" s="609" t="s">
        <v>357</v>
      </c>
      <c r="E372" s="609"/>
      <c r="F372" s="609"/>
      <c r="G372" s="609"/>
      <c r="I372" s="432" t="s">
        <v>1</v>
      </c>
      <c r="K372" s="622" t="s">
        <v>49</v>
      </c>
      <c r="L372" s="622"/>
    </row>
    <row r="373" spans="1:13" ht="12.75" customHeight="1">
      <c r="I373" s="433"/>
      <c r="K373" s="433"/>
      <c r="L373" s="433"/>
    </row>
    <row r="374" spans="1:13" ht="15.75" customHeight="1">
      <c r="A374" s="610" t="s">
        <v>27</v>
      </c>
      <c r="B374" s="610"/>
      <c r="C374" s="610"/>
      <c r="D374" s="610"/>
      <c r="E374" s="610"/>
      <c r="F374" s="610"/>
      <c r="G374" s="610"/>
      <c r="I374" s="433"/>
      <c r="J374" s="611" t="s">
        <v>2</v>
      </c>
      <c r="K374" s="611"/>
      <c r="L374" s="611"/>
    </row>
    <row r="375" spans="1:13" ht="33.75" customHeight="1">
      <c r="D375" s="612" t="s">
        <v>459</v>
      </c>
      <c r="E375" s="613"/>
      <c r="F375" s="613"/>
      <c r="G375" s="613"/>
      <c r="H375" s="289"/>
      <c r="I375" s="434" t="s">
        <v>1</v>
      </c>
      <c r="K375" s="622" t="s">
        <v>49</v>
      </c>
      <c r="L375" s="622"/>
    </row>
    <row r="376" spans="1:13" ht="7.5" customHeight="1"/>
    <row r="377" spans="1:13" ht="8.25" customHeight="1">
      <c r="H377" s="288" t="s">
        <v>456</v>
      </c>
    </row>
  </sheetData>
  <mergeCells count="32">
    <mergeCell ref="A27:I27"/>
    <mergeCell ref="A10:L10"/>
    <mergeCell ref="G15:K15"/>
    <mergeCell ref="G19:K19"/>
    <mergeCell ref="J1:L1"/>
    <mergeCell ref="J2:L2"/>
    <mergeCell ref="A7:L7"/>
    <mergeCell ref="A9:L9"/>
    <mergeCell ref="G12:K12"/>
    <mergeCell ref="A13:L13"/>
    <mergeCell ref="G14:K14"/>
    <mergeCell ref="B16:L16"/>
    <mergeCell ref="G18:K18"/>
    <mergeCell ref="E21:K21"/>
    <mergeCell ref="A22:L22"/>
    <mergeCell ref="A26:I26"/>
    <mergeCell ref="G29:H29"/>
    <mergeCell ref="A31:F32"/>
    <mergeCell ref="G31:G32"/>
    <mergeCell ref="H31:H32"/>
    <mergeCell ref="I31:J31"/>
    <mergeCell ref="D372:G372"/>
    <mergeCell ref="A374:G374"/>
    <mergeCell ref="J374:L374"/>
    <mergeCell ref="D375:G375"/>
    <mergeCell ref="K31:K32"/>
    <mergeCell ref="L31:L32"/>
    <mergeCell ref="A33:F33"/>
    <mergeCell ref="A371:G371"/>
    <mergeCell ref="J371:L371"/>
    <mergeCell ref="K372:L372"/>
    <mergeCell ref="K375:L375"/>
  </mergeCells>
  <pageMargins left="0.70866141732283472" right="0.70866141732283472" top="0" bottom="0" header="0" footer="0"/>
  <pageSetup paperSize="9" scale="77" orientation="portrait" r:id="rId1"/>
  <headerFooter alignWithMargins="0">
    <oddHeader>&amp;C&amp;P</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8F26-BAD0-4254-B073-CFB136096840}">
  <sheetPr codeName="Lapas1">
    <tabColor rgb="FFFFC000"/>
    <pageSetUpPr fitToPage="1"/>
  </sheetPr>
  <dimension ref="A1:O34"/>
  <sheetViews>
    <sheetView topLeftCell="A7" workbookViewId="0">
      <selection activeCell="A33" sqref="A33:G33"/>
    </sheetView>
  </sheetViews>
  <sheetFormatPr defaultColWidth="9.140625" defaultRowHeight="12.75"/>
  <cols>
    <col min="1" max="3" width="9.140625" style="1"/>
    <col min="4" max="4" width="16" style="1" customWidth="1"/>
    <col min="5" max="5" width="13.5703125" style="1" customWidth="1"/>
    <col min="6" max="6" width="11.7109375" style="1" customWidth="1"/>
    <col min="7" max="7" width="12.7109375" style="1" customWidth="1"/>
    <col min="8" max="8" width="14.7109375" style="1" customWidth="1"/>
    <col min="9" max="9" width="13.85546875" style="1" customWidth="1"/>
    <col min="10" max="10" width="12.7109375" style="1" customWidth="1"/>
    <col min="11" max="11" width="17.85546875" style="1" customWidth="1"/>
    <col min="12" max="16384" width="9.140625" style="1"/>
  </cols>
  <sheetData>
    <row r="1" spans="1:15" ht="65.25" customHeight="1">
      <c r="I1" s="689" t="s">
        <v>3</v>
      </c>
      <c r="J1" s="689"/>
      <c r="K1" s="689"/>
    </row>
    <row r="2" spans="1:15">
      <c r="A2" s="2"/>
      <c r="B2" s="691" t="s">
        <v>28</v>
      </c>
      <c r="C2" s="691"/>
      <c r="D2" s="691"/>
      <c r="E2" s="691"/>
      <c r="F2" s="691"/>
      <c r="G2" s="691"/>
      <c r="H2" s="691"/>
    </row>
    <row r="3" spans="1:15">
      <c r="B3" s="693" t="s">
        <v>4</v>
      </c>
      <c r="C3" s="693"/>
      <c r="D3" s="693"/>
      <c r="E3" s="693"/>
      <c r="F3" s="693"/>
      <c r="G3" s="693"/>
      <c r="H3" s="693"/>
    </row>
    <row r="5" spans="1:15">
      <c r="B5" s="692" t="s">
        <v>5</v>
      </c>
      <c r="C5" s="692"/>
      <c r="D5" s="692"/>
      <c r="E5" s="692"/>
      <c r="F5" s="692"/>
      <c r="G5" s="692"/>
      <c r="H5" s="692"/>
    </row>
    <row r="6" spans="1:15">
      <c r="B6" s="693" t="s">
        <v>6</v>
      </c>
      <c r="C6" s="693"/>
      <c r="D6" s="693"/>
      <c r="E6" s="693"/>
      <c r="F6" s="693"/>
      <c r="G6" s="693"/>
      <c r="H6" s="693"/>
    </row>
    <row r="7" spans="1:15" ht="7.5" customHeight="1">
      <c r="A7" s="2"/>
      <c r="B7" s="690"/>
      <c r="C7" s="690"/>
      <c r="D7" s="690"/>
      <c r="E7" s="690"/>
      <c r="F7" s="690"/>
      <c r="G7" s="2"/>
      <c r="H7" s="2"/>
      <c r="I7" s="2"/>
      <c r="J7" s="2"/>
      <c r="K7" s="3"/>
    </row>
    <row r="8" spans="1:15" ht="11.25" customHeight="1">
      <c r="A8" s="4"/>
      <c r="B8" s="4"/>
      <c r="C8" s="4"/>
      <c r="D8" s="4"/>
      <c r="E8" s="4"/>
      <c r="F8" s="4"/>
      <c r="G8" s="4"/>
      <c r="H8" s="4"/>
      <c r="I8" s="4"/>
      <c r="J8" s="665" t="s">
        <v>31</v>
      </c>
      <c r="K8" s="665"/>
    </row>
    <row r="9" spans="1:15" s="6" customFormat="1" ht="15.75">
      <c r="A9" s="666" t="s">
        <v>460</v>
      </c>
      <c r="B9" s="666"/>
      <c r="C9" s="666"/>
      <c r="D9" s="666"/>
      <c r="E9" s="666"/>
      <c r="F9" s="666"/>
      <c r="G9" s="666"/>
      <c r="H9" s="666"/>
      <c r="I9" s="666"/>
      <c r="J9" s="666"/>
      <c r="K9" s="5"/>
    </row>
    <row r="10" spans="1:15">
      <c r="D10" s="7"/>
      <c r="E10" s="7"/>
      <c r="F10" s="7"/>
    </row>
    <row r="11" spans="1:15">
      <c r="D11" s="647"/>
      <c r="E11" s="647"/>
      <c r="F11" s="647"/>
    </row>
    <row r="12" spans="1:15">
      <c r="I12" s="8"/>
      <c r="K12" s="9" t="s">
        <v>7</v>
      </c>
    </row>
    <row r="13" spans="1:15">
      <c r="A13" s="667" t="s">
        <v>8</v>
      </c>
      <c r="B13" s="668"/>
      <c r="C13" s="668"/>
      <c r="D13" s="669"/>
      <c r="E13" s="676" t="s">
        <v>9</v>
      </c>
      <c r="F13" s="679" t="s">
        <v>10</v>
      </c>
      <c r="G13" s="680"/>
      <c r="H13" s="679" t="s">
        <v>11</v>
      </c>
      <c r="I13" s="679" t="s">
        <v>12</v>
      </c>
      <c r="J13" s="679" t="s">
        <v>0</v>
      </c>
      <c r="K13" s="676" t="s">
        <v>13</v>
      </c>
    </row>
    <row r="14" spans="1:15">
      <c r="A14" s="670"/>
      <c r="B14" s="671"/>
      <c r="C14" s="671"/>
      <c r="D14" s="672"/>
      <c r="E14" s="677"/>
      <c r="F14" s="681"/>
      <c r="G14" s="682"/>
      <c r="H14" s="683"/>
      <c r="I14" s="683"/>
      <c r="J14" s="683"/>
      <c r="K14" s="677"/>
      <c r="M14" s="2"/>
    </row>
    <row r="15" spans="1:15">
      <c r="A15" s="670"/>
      <c r="B15" s="671"/>
      <c r="C15" s="671"/>
      <c r="D15" s="672"/>
      <c r="E15" s="677"/>
      <c r="F15" s="684" t="s">
        <v>14</v>
      </c>
      <c r="G15" s="679" t="s">
        <v>15</v>
      </c>
      <c r="H15" s="683"/>
      <c r="I15" s="683"/>
      <c r="J15" s="683"/>
      <c r="K15" s="677"/>
      <c r="N15" s="2"/>
      <c r="O15" s="2"/>
    </row>
    <row r="16" spans="1:15">
      <c r="A16" s="673"/>
      <c r="B16" s="674"/>
      <c r="C16" s="674"/>
      <c r="D16" s="675"/>
      <c r="E16" s="678"/>
      <c r="F16" s="685"/>
      <c r="G16" s="681"/>
      <c r="H16" s="681"/>
      <c r="I16" s="681"/>
      <c r="J16" s="681"/>
      <c r="K16" s="678"/>
    </row>
    <row r="17" spans="1:11" ht="24.75" customHeight="1">
      <c r="A17" s="653" t="s">
        <v>16</v>
      </c>
      <c r="B17" s="654"/>
      <c r="C17" s="654"/>
      <c r="D17" s="655"/>
      <c r="E17" s="10">
        <v>0</v>
      </c>
      <c r="F17" s="11">
        <v>359800</v>
      </c>
      <c r="G17" s="12">
        <v>359800</v>
      </c>
      <c r="H17" s="13">
        <v>234816.23</v>
      </c>
      <c r="I17" s="13">
        <v>234816.23</v>
      </c>
      <c r="J17" s="14">
        <f>I17</f>
        <v>234816.23</v>
      </c>
      <c r="K17" s="15">
        <f>(E17+H17-I17)</f>
        <v>0</v>
      </c>
    </row>
    <row r="18" spans="1:11" ht="24.75" customHeight="1">
      <c r="A18" s="686" t="s">
        <v>17</v>
      </c>
      <c r="B18" s="687"/>
      <c r="C18" s="687"/>
      <c r="D18" s="688"/>
      <c r="E18" s="10">
        <v>0</v>
      </c>
      <c r="F18" s="11">
        <v>0</v>
      </c>
      <c r="G18" s="12">
        <v>0</v>
      </c>
      <c r="H18" s="13">
        <v>0</v>
      </c>
      <c r="I18" s="13">
        <v>0</v>
      </c>
      <c r="J18" s="14">
        <f>I18</f>
        <v>0</v>
      </c>
      <c r="K18" s="15">
        <f>(E18+H18-I18)</f>
        <v>0</v>
      </c>
    </row>
    <row r="19" spans="1:11" ht="24.75" customHeight="1">
      <c r="A19" s="686" t="s">
        <v>18</v>
      </c>
      <c r="B19" s="687"/>
      <c r="C19" s="687"/>
      <c r="D19" s="688"/>
      <c r="E19" s="16">
        <v>0</v>
      </c>
      <c r="F19" s="11">
        <v>24000</v>
      </c>
      <c r="G19" s="12">
        <v>24000</v>
      </c>
      <c r="H19" s="13">
        <v>20793.88</v>
      </c>
      <c r="I19" s="13">
        <v>20793.88</v>
      </c>
      <c r="J19" s="14">
        <f>I19</f>
        <v>20793.88</v>
      </c>
      <c r="K19" s="15">
        <f>(E19+H19-I19)</f>
        <v>0</v>
      </c>
    </row>
    <row r="20" spans="1:11" ht="16.5" customHeight="1">
      <c r="A20" s="653" t="s">
        <v>19</v>
      </c>
      <c r="B20" s="654"/>
      <c r="C20" s="654"/>
      <c r="D20" s="655"/>
      <c r="E20" s="10">
        <v>0</v>
      </c>
      <c r="F20" s="11">
        <v>0</v>
      </c>
      <c r="G20" s="12">
        <v>0</v>
      </c>
      <c r="H20" s="12">
        <v>0</v>
      </c>
      <c r="I20" s="12">
        <v>0</v>
      </c>
      <c r="J20" s="14">
        <f>I20</f>
        <v>0</v>
      </c>
      <c r="K20" s="15">
        <f>(E20+H20-I20)</f>
        <v>0</v>
      </c>
    </row>
    <row r="21" spans="1:11" ht="16.5" customHeight="1">
      <c r="A21" s="653" t="s">
        <v>20</v>
      </c>
      <c r="B21" s="654"/>
      <c r="C21" s="654"/>
      <c r="D21" s="655"/>
      <c r="E21" s="17">
        <f>E22+E23</f>
        <v>0</v>
      </c>
      <c r="F21" s="11">
        <v>0</v>
      </c>
      <c r="G21" s="12">
        <v>0</v>
      </c>
      <c r="H21" s="18">
        <f>H22+H23</f>
        <v>0</v>
      </c>
      <c r="I21" s="18">
        <f t="shared" ref="I21:K21" si="0">I22+I23</f>
        <v>0</v>
      </c>
      <c r="J21" s="18">
        <f t="shared" si="0"/>
        <v>0</v>
      </c>
      <c r="K21" s="19">
        <f t="shared" si="0"/>
        <v>0</v>
      </c>
    </row>
    <row r="22" spans="1:11" ht="16.5" customHeight="1">
      <c r="A22" s="653" t="s">
        <v>21</v>
      </c>
      <c r="B22" s="654"/>
      <c r="C22" s="654"/>
      <c r="D22" s="655"/>
      <c r="E22" s="10">
        <v>0</v>
      </c>
      <c r="F22" s="15" t="s">
        <v>22</v>
      </c>
      <c r="G22" s="18" t="s">
        <v>22</v>
      </c>
      <c r="H22" s="12">
        <v>0</v>
      </c>
      <c r="I22" s="12">
        <v>0</v>
      </c>
      <c r="J22" s="14">
        <f t="shared" ref="J22:J23" si="1">I22</f>
        <v>0</v>
      </c>
      <c r="K22" s="15">
        <f t="shared" ref="K22:K23" si="2">(E22+H22-I22)</f>
        <v>0</v>
      </c>
    </row>
    <row r="23" spans="1:11" ht="16.5" customHeight="1">
      <c r="A23" s="653" t="s">
        <v>23</v>
      </c>
      <c r="B23" s="654"/>
      <c r="C23" s="654"/>
      <c r="D23" s="655"/>
      <c r="E23" s="10">
        <v>0</v>
      </c>
      <c r="F23" s="15" t="s">
        <v>22</v>
      </c>
      <c r="G23" s="18" t="s">
        <v>22</v>
      </c>
      <c r="H23" s="12">
        <v>0</v>
      </c>
      <c r="I23" s="12">
        <v>0</v>
      </c>
      <c r="J23" s="14">
        <f t="shared" si="1"/>
        <v>0</v>
      </c>
      <c r="K23" s="15">
        <f t="shared" si="2"/>
        <v>0</v>
      </c>
    </row>
    <row r="24" spans="1:11" ht="16.5" customHeight="1">
      <c r="A24" s="656" t="s">
        <v>24</v>
      </c>
      <c r="B24" s="657"/>
      <c r="C24" s="657"/>
      <c r="D24" s="658"/>
      <c r="E24" s="20">
        <f>E17+E18+E19+E20+E21</f>
        <v>0</v>
      </c>
      <c r="F24" s="15">
        <f>(F17+F18+F19+F20+F21)</f>
        <v>383800</v>
      </c>
      <c r="G24" s="15">
        <f>(G17+G18+G19+G20+G21)</f>
        <v>383800</v>
      </c>
      <c r="H24" s="14">
        <f>(H17+H18+H19+H20+H21)</f>
        <v>255610.11000000002</v>
      </c>
      <c r="I24" s="14">
        <f>(I17+I18+I19+I20+I21)</f>
        <v>255610.11000000002</v>
      </c>
      <c r="J24" s="14">
        <f t="shared" ref="J24" si="3">(J17+J18+J19+J20+J21)</f>
        <v>255610.11000000002</v>
      </c>
      <c r="K24" s="21" t="s">
        <v>22</v>
      </c>
    </row>
    <row r="25" spans="1:11" ht="15.75" customHeight="1">
      <c r="A25" s="656" t="s">
        <v>25</v>
      </c>
      <c r="B25" s="657"/>
      <c r="C25" s="657"/>
      <c r="D25" s="658"/>
      <c r="E25" s="662" t="s">
        <v>22</v>
      </c>
      <c r="F25" s="662" t="s">
        <v>22</v>
      </c>
      <c r="G25" s="663" t="s">
        <v>22</v>
      </c>
      <c r="H25" s="663" t="s">
        <v>22</v>
      </c>
      <c r="I25" s="663" t="s">
        <v>22</v>
      </c>
      <c r="J25" s="663" t="s">
        <v>22</v>
      </c>
      <c r="K25" s="651">
        <f>(K17+K18+K19+K21+K20)</f>
        <v>0</v>
      </c>
    </row>
    <row r="26" spans="1:11" ht="15.75" customHeight="1">
      <c r="A26" s="659"/>
      <c r="B26" s="660"/>
      <c r="C26" s="660"/>
      <c r="D26" s="661"/>
      <c r="E26" s="652"/>
      <c r="F26" s="652"/>
      <c r="G26" s="664"/>
      <c r="H26" s="664"/>
      <c r="I26" s="664"/>
      <c r="J26" s="664"/>
      <c r="K26" s="652"/>
    </row>
    <row r="27" spans="1:11" ht="6.75" customHeight="1"/>
    <row r="28" spans="1:11" ht="15" customHeight="1">
      <c r="A28" s="650" t="s">
        <v>29</v>
      </c>
      <c r="B28" s="650"/>
      <c r="C28" s="650"/>
      <c r="D28" s="650"/>
      <c r="H28" s="22"/>
      <c r="J28" s="646" t="s">
        <v>30</v>
      </c>
      <c r="K28" s="646"/>
    </row>
    <row r="29" spans="1:11">
      <c r="H29" s="9" t="s">
        <v>1</v>
      </c>
      <c r="J29" s="647"/>
      <c r="K29" s="647"/>
    </row>
    <row r="30" spans="1:11" ht="0.75" customHeight="1">
      <c r="H30" s="8"/>
      <c r="I30" s="8"/>
      <c r="J30" s="8"/>
      <c r="K30" s="8"/>
    </row>
    <row r="31" spans="1:11" ht="15">
      <c r="A31" s="24" t="s">
        <v>27</v>
      </c>
      <c r="B31" s="24"/>
      <c r="C31" s="24"/>
      <c r="D31" s="24"/>
      <c r="E31" s="24"/>
      <c r="F31" s="24"/>
      <c r="G31" s="24"/>
      <c r="H31" s="25"/>
      <c r="I31" s="24"/>
      <c r="J31" s="648" t="s">
        <v>2</v>
      </c>
      <c r="K31" s="648"/>
    </row>
    <row r="32" spans="1:11" ht="7.5" customHeight="1">
      <c r="H32" s="9" t="s">
        <v>1</v>
      </c>
      <c r="J32" s="647"/>
      <c r="K32" s="647"/>
    </row>
    <row r="33" spans="1:8">
      <c r="A33" s="649" t="s">
        <v>480</v>
      </c>
      <c r="B33" s="649"/>
      <c r="C33" s="649"/>
      <c r="D33" s="649"/>
      <c r="E33" s="649"/>
      <c r="F33" s="649"/>
      <c r="G33" s="649"/>
      <c r="H33" s="23"/>
    </row>
    <row r="34" spans="1:8">
      <c r="A34" s="1" t="s">
        <v>26</v>
      </c>
    </row>
  </sheetData>
  <protectedRanges>
    <protectedRange algorithmName="SHA-512" hashValue="2ioYzg2oT+slOHIKnxLvcBfzrgmqGAIJveP0T1VK0jymo93HbOnpyEhPYxlrRc8P4QrpfpQPWg8J0hpfMATPZw==" saltValue="6eOds3X0GthiaD/TTIKelA==" spinCount="100000" sqref="E17:J20 H22:J23 E22:E23" name="Diapazonas1_1_1_1"/>
  </protectedRanges>
  <mergeCells count="40">
    <mergeCell ref="I1:K1"/>
    <mergeCell ref="B7:F7"/>
    <mergeCell ref="B2:H2"/>
    <mergeCell ref="B5:H5"/>
    <mergeCell ref="B3:H3"/>
    <mergeCell ref="B6:H6"/>
    <mergeCell ref="A20:D20"/>
    <mergeCell ref="J8:K8"/>
    <mergeCell ref="A9:J9"/>
    <mergeCell ref="D11:F11"/>
    <mergeCell ref="A13:D16"/>
    <mergeCell ref="E13:E16"/>
    <mergeCell ref="F13:G14"/>
    <mergeCell ref="H13:H16"/>
    <mergeCell ref="I13:I16"/>
    <mergeCell ref="J13:J16"/>
    <mergeCell ref="K13:K16"/>
    <mergeCell ref="F15:F16"/>
    <mergeCell ref="G15:G16"/>
    <mergeCell ref="A17:D17"/>
    <mergeCell ref="A18:D18"/>
    <mergeCell ref="A19:D19"/>
    <mergeCell ref="K25:K26"/>
    <mergeCell ref="A21:D21"/>
    <mergeCell ref="A22:D22"/>
    <mergeCell ref="A23:D23"/>
    <mergeCell ref="A24:D24"/>
    <mergeCell ref="A25:D26"/>
    <mergeCell ref="E25:E26"/>
    <mergeCell ref="F25:F26"/>
    <mergeCell ref="G25:G26"/>
    <mergeCell ref="H25:H26"/>
    <mergeCell ref="I25:I26"/>
    <mergeCell ref="J25:J26"/>
    <mergeCell ref="J28:K28"/>
    <mergeCell ref="J29:K29"/>
    <mergeCell ref="J31:K31"/>
    <mergeCell ref="J32:K32"/>
    <mergeCell ref="A33:G33"/>
    <mergeCell ref="A28:D28"/>
  </mergeCells>
  <pageMargins left="0.7" right="0.7" top="0.75" bottom="0.75" header="0.3" footer="0.3"/>
  <pageSetup paperSize="9" scale="9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C2973-2EFA-42D8-B648-8A9953574089}">
  <sheetPr codeName="Lapas10">
    <tabColor rgb="FFFFC000"/>
    <pageSetUpPr fitToPage="1"/>
  </sheetPr>
  <dimension ref="A1:R49"/>
  <sheetViews>
    <sheetView workbookViewId="0">
      <selection activeCell="D32" sqref="D32"/>
    </sheetView>
  </sheetViews>
  <sheetFormatPr defaultRowHeight="15"/>
  <cols>
    <col min="1" max="1" width="5.7109375" style="64" customWidth="1"/>
    <col min="2" max="2" width="16.7109375" style="64" customWidth="1"/>
    <col min="3" max="3" width="25.28515625" style="65" customWidth="1"/>
    <col min="4" max="4" width="14.5703125" style="65" customWidth="1"/>
    <col min="5" max="5" width="17" style="65" customWidth="1"/>
    <col min="6" max="6" width="14.140625" style="65" customWidth="1"/>
    <col min="7" max="7" width="15.140625" style="64" customWidth="1"/>
    <col min="8" max="8" width="19.42578125" style="64" customWidth="1"/>
    <col min="9" max="9" width="9.28515625" style="64" customWidth="1"/>
    <col min="10" max="10" width="9.85546875" style="64" customWidth="1"/>
    <col min="11" max="11" width="8" style="64" customWidth="1"/>
    <col min="12" max="12" width="7.85546875" style="64" customWidth="1"/>
    <col min="13" max="15" width="0" style="64" hidden="1" customWidth="1"/>
    <col min="16" max="256" width="9.140625" style="64"/>
    <col min="257" max="257" width="5.7109375" style="64" customWidth="1"/>
    <col min="258" max="258" width="16.7109375" style="64" customWidth="1"/>
    <col min="259" max="259" width="25.28515625" style="64" customWidth="1"/>
    <col min="260" max="260" width="14.5703125" style="64" customWidth="1"/>
    <col min="261" max="261" width="17" style="64" customWidth="1"/>
    <col min="262" max="262" width="14.140625" style="64" customWidth="1"/>
    <col min="263" max="263" width="15.140625" style="64" customWidth="1"/>
    <col min="264" max="264" width="19.42578125" style="64" customWidth="1"/>
    <col min="265" max="265" width="9.28515625" style="64" customWidth="1"/>
    <col min="266" max="266" width="9.85546875" style="64" customWidth="1"/>
    <col min="267" max="267" width="8" style="64" customWidth="1"/>
    <col min="268" max="268" width="7.85546875" style="64" customWidth="1"/>
    <col min="269" max="271" width="0" style="64" hidden="1" customWidth="1"/>
    <col min="272" max="512" width="9.140625" style="64"/>
    <col min="513" max="513" width="5.7109375" style="64" customWidth="1"/>
    <col min="514" max="514" width="16.7109375" style="64" customWidth="1"/>
    <col min="515" max="515" width="25.28515625" style="64" customWidth="1"/>
    <col min="516" max="516" width="14.5703125" style="64" customWidth="1"/>
    <col min="517" max="517" width="17" style="64" customWidth="1"/>
    <col min="518" max="518" width="14.140625" style="64" customWidth="1"/>
    <col min="519" max="519" width="15.140625" style="64" customWidth="1"/>
    <col min="520" max="520" width="19.42578125" style="64" customWidth="1"/>
    <col min="521" max="521" width="9.28515625" style="64" customWidth="1"/>
    <col min="522" max="522" width="9.85546875" style="64" customWidth="1"/>
    <col min="523" max="523" width="8" style="64" customWidth="1"/>
    <col min="524" max="524" width="7.85546875" style="64" customWidth="1"/>
    <col min="525" max="527" width="0" style="64" hidden="1" customWidth="1"/>
    <col min="528" max="768" width="9.140625" style="64"/>
    <col min="769" max="769" width="5.7109375" style="64" customWidth="1"/>
    <col min="770" max="770" width="16.7109375" style="64" customWidth="1"/>
    <col min="771" max="771" width="25.28515625" style="64" customWidth="1"/>
    <col min="772" max="772" width="14.5703125" style="64" customWidth="1"/>
    <col min="773" max="773" width="17" style="64" customWidth="1"/>
    <col min="774" max="774" width="14.140625" style="64" customWidth="1"/>
    <col min="775" max="775" width="15.140625" style="64" customWidth="1"/>
    <col min="776" max="776" width="19.42578125" style="64" customWidth="1"/>
    <col min="777" max="777" width="9.28515625" style="64" customWidth="1"/>
    <col min="778" max="778" width="9.85546875" style="64" customWidth="1"/>
    <col min="779" max="779" width="8" style="64" customWidth="1"/>
    <col min="780" max="780" width="7.85546875" style="64" customWidth="1"/>
    <col min="781" max="783" width="0" style="64" hidden="1" customWidth="1"/>
    <col min="784" max="1024" width="9.140625" style="64"/>
    <col min="1025" max="1025" width="5.7109375" style="64" customWidth="1"/>
    <col min="1026" max="1026" width="16.7109375" style="64" customWidth="1"/>
    <col min="1027" max="1027" width="25.28515625" style="64" customWidth="1"/>
    <col min="1028" max="1028" width="14.5703125" style="64" customWidth="1"/>
    <col min="1029" max="1029" width="17" style="64" customWidth="1"/>
    <col min="1030" max="1030" width="14.140625" style="64" customWidth="1"/>
    <col min="1031" max="1031" width="15.140625" style="64" customWidth="1"/>
    <col min="1032" max="1032" width="19.42578125" style="64" customWidth="1"/>
    <col min="1033" max="1033" width="9.28515625" style="64" customWidth="1"/>
    <col min="1034" max="1034" width="9.85546875" style="64" customWidth="1"/>
    <col min="1035" max="1035" width="8" style="64" customWidth="1"/>
    <col min="1036" max="1036" width="7.85546875" style="64" customWidth="1"/>
    <col min="1037" max="1039" width="0" style="64" hidden="1" customWidth="1"/>
    <col min="1040" max="1280" width="9.140625" style="64"/>
    <col min="1281" max="1281" width="5.7109375" style="64" customWidth="1"/>
    <col min="1282" max="1282" width="16.7109375" style="64" customWidth="1"/>
    <col min="1283" max="1283" width="25.28515625" style="64" customWidth="1"/>
    <col min="1284" max="1284" width="14.5703125" style="64" customWidth="1"/>
    <col min="1285" max="1285" width="17" style="64" customWidth="1"/>
    <col min="1286" max="1286" width="14.140625" style="64" customWidth="1"/>
    <col min="1287" max="1287" width="15.140625" style="64" customWidth="1"/>
    <col min="1288" max="1288" width="19.42578125" style="64" customWidth="1"/>
    <col min="1289" max="1289" width="9.28515625" style="64" customWidth="1"/>
    <col min="1290" max="1290" width="9.85546875" style="64" customWidth="1"/>
    <col min="1291" max="1291" width="8" style="64" customWidth="1"/>
    <col min="1292" max="1292" width="7.85546875" style="64" customWidth="1"/>
    <col min="1293" max="1295" width="0" style="64" hidden="1" customWidth="1"/>
    <col min="1296" max="1536" width="9.140625" style="64"/>
    <col min="1537" max="1537" width="5.7109375" style="64" customWidth="1"/>
    <col min="1538" max="1538" width="16.7109375" style="64" customWidth="1"/>
    <col min="1539" max="1539" width="25.28515625" style="64" customWidth="1"/>
    <col min="1540" max="1540" width="14.5703125" style="64" customWidth="1"/>
    <col min="1541" max="1541" width="17" style="64" customWidth="1"/>
    <col min="1542" max="1542" width="14.140625" style="64" customWidth="1"/>
    <col min="1543" max="1543" width="15.140625" style="64" customWidth="1"/>
    <col min="1544" max="1544" width="19.42578125" style="64" customWidth="1"/>
    <col min="1545" max="1545" width="9.28515625" style="64" customWidth="1"/>
    <col min="1546" max="1546" width="9.85546875" style="64" customWidth="1"/>
    <col min="1547" max="1547" width="8" style="64" customWidth="1"/>
    <col min="1548" max="1548" width="7.85546875" style="64" customWidth="1"/>
    <col min="1549" max="1551" width="0" style="64" hidden="1" customWidth="1"/>
    <col min="1552" max="1792" width="9.140625" style="64"/>
    <col min="1793" max="1793" width="5.7109375" style="64" customWidth="1"/>
    <col min="1794" max="1794" width="16.7109375" style="64" customWidth="1"/>
    <col min="1795" max="1795" width="25.28515625" style="64" customWidth="1"/>
    <col min="1796" max="1796" width="14.5703125" style="64" customWidth="1"/>
    <col min="1797" max="1797" width="17" style="64" customWidth="1"/>
    <col min="1798" max="1798" width="14.140625" style="64" customWidth="1"/>
    <col min="1799" max="1799" width="15.140625" style="64" customWidth="1"/>
    <col min="1800" max="1800" width="19.42578125" style="64" customWidth="1"/>
    <col min="1801" max="1801" width="9.28515625" style="64" customWidth="1"/>
    <col min="1802" max="1802" width="9.85546875" style="64" customWidth="1"/>
    <col min="1803" max="1803" width="8" style="64" customWidth="1"/>
    <col min="1804" max="1804" width="7.85546875" style="64" customWidth="1"/>
    <col min="1805" max="1807" width="0" style="64" hidden="1" customWidth="1"/>
    <col min="1808" max="2048" width="9.140625" style="64"/>
    <col min="2049" max="2049" width="5.7109375" style="64" customWidth="1"/>
    <col min="2050" max="2050" width="16.7109375" style="64" customWidth="1"/>
    <col min="2051" max="2051" width="25.28515625" style="64" customWidth="1"/>
    <col min="2052" max="2052" width="14.5703125" style="64" customWidth="1"/>
    <col min="2053" max="2053" width="17" style="64" customWidth="1"/>
    <col min="2054" max="2054" width="14.140625" style="64" customWidth="1"/>
    <col min="2055" max="2055" width="15.140625" style="64" customWidth="1"/>
    <col min="2056" max="2056" width="19.42578125" style="64" customWidth="1"/>
    <col min="2057" max="2057" width="9.28515625" style="64" customWidth="1"/>
    <col min="2058" max="2058" width="9.85546875" style="64" customWidth="1"/>
    <col min="2059" max="2059" width="8" style="64" customWidth="1"/>
    <col min="2060" max="2060" width="7.85546875" style="64" customWidth="1"/>
    <col min="2061" max="2063" width="0" style="64" hidden="1" customWidth="1"/>
    <col min="2064" max="2304" width="9.140625" style="64"/>
    <col min="2305" max="2305" width="5.7109375" style="64" customWidth="1"/>
    <col min="2306" max="2306" width="16.7109375" style="64" customWidth="1"/>
    <col min="2307" max="2307" width="25.28515625" style="64" customWidth="1"/>
    <col min="2308" max="2308" width="14.5703125" style="64" customWidth="1"/>
    <col min="2309" max="2309" width="17" style="64" customWidth="1"/>
    <col min="2310" max="2310" width="14.140625" style="64" customWidth="1"/>
    <col min="2311" max="2311" width="15.140625" style="64" customWidth="1"/>
    <col min="2312" max="2312" width="19.42578125" style="64" customWidth="1"/>
    <col min="2313" max="2313" width="9.28515625" style="64" customWidth="1"/>
    <col min="2314" max="2314" width="9.85546875" style="64" customWidth="1"/>
    <col min="2315" max="2315" width="8" style="64" customWidth="1"/>
    <col min="2316" max="2316" width="7.85546875" style="64" customWidth="1"/>
    <col min="2317" max="2319" width="0" style="64" hidden="1" customWidth="1"/>
    <col min="2320" max="2560" width="9.140625" style="64"/>
    <col min="2561" max="2561" width="5.7109375" style="64" customWidth="1"/>
    <col min="2562" max="2562" width="16.7109375" style="64" customWidth="1"/>
    <col min="2563" max="2563" width="25.28515625" style="64" customWidth="1"/>
    <col min="2564" max="2564" width="14.5703125" style="64" customWidth="1"/>
    <col min="2565" max="2565" width="17" style="64" customWidth="1"/>
    <col min="2566" max="2566" width="14.140625" style="64" customWidth="1"/>
    <col min="2567" max="2567" width="15.140625" style="64" customWidth="1"/>
    <col min="2568" max="2568" width="19.42578125" style="64" customWidth="1"/>
    <col min="2569" max="2569" width="9.28515625" style="64" customWidth="1"/>
    <col min="2570" max="2570" width="9.85546875" style="64" customWidth="1"/>
    <col min="2571" max="2571" width="8" style="64" customWidth="1"/>
    <col min="2572" max="2572" width="7.85546875" style="64" customWidth="1"/>
    <col min="2573" max="2575" width="0" style="64" hidden="1" customWidth="1"/>
    <col min="2576" max="2816" width="9.140625" style="64"/>
    <col min="2817" max="2817" width="5.7109375" style="64" customWidth="1"/>
    <col min="2818" max="2818" width="16.7109375" style="64" customWidth="1"/>
    <col min="2819" max="2819" width="25.28515625" style="64" customWidth="1"/>
    <col min="2820" max="2820" width="14.5703125" style="64" customWidth="1"/>
    <col min="2821" max="2821" width="17" style="64" customWidth="1"/>
    <col min="2822" max="2822" width="14.140625" style="64" customWidth="1"/>
    <col min="2823" max="2823" width="15.140625" style="64" customWidth="1"/>
    <col min="2824" max="2824" width="19.42578125" style="64" customWidth="1"/>
    <col min="2825" max="2825" width="9.28515625" style="64" customWidth="1"/>
    <col min="2826" max="2826" width="9.85546875" style="64" customWidth="1"/>
    <col min="2827" max="2827" width="8" style="64" customWidth="1"/>
    <col min="2828" max="2828" width="7.85546875" style="64" customWidth="1"/>
    <col min="2829" max="2831" width="0" style="64" hidden="1" customWidth="1"/>
    <col min="2832" max="3072" width="9.140625" style="64"/>
    <col min="3073" max="3073" width="5.7109375" style="64" customWidth="1"/>
    <col min="3074" max="3074" width="16.7109375" style="64" customWidth="1"/>
    <col min="3075" max="3075" width="25.28515625" style="64" customWidth="1"/>
    <col min="3076" max="3076" width="14.5703125" style="64" customWidth="1"/>
    <col min="3077" max="3077" width="17" style="64" customWidth="1"/>
    <col min="3078" max="3078" width="14.140625" style="64" customWidth="1"/>
    <col min="3079" max="3079" width="15.140625" style="64" customWidth="1"/>
    <col min="3080" max="3080" width="19.42578125" style="64" customWidth="1"/>
    <col min="3081" max="3081" width="9.28515625" style="64" customWidth="1"/>
    <col min="3082" max="3082" width="9.85546875" style="64" customWidth="1"/>
    <col min="3083" max="3083" width="8" style="64" customWidth="1"/>
    <col min="3084" max="3084" width="7.85546875" style="64" customWidth="1"/>
    <col min="3085" max="3087" width="0" style="64" hidden="1" customWidth="1"/>
    <col min="3088" max="3328" width="9.140625" style="64"/>
    <col min="3329" max="3329" width="5.7109375" style="64" customWidth="1"/>
    <col min="3330" max="3330" width="16.7109375" style="64" customWidth="1"/>
    <col min="3331" max="3331" width="25.28515625" style="64" customWidth="1"/>
    <col min="3332" max="3332" width="14.5703125" style="64" customWidth="1"/>
    <col min="3333" max="3333" width="17" style="64" customWidth="1"/>
    <col min="3334" max="3334" width="14.140625" style="64" customWidth="1"/>
    <col min="3335" max="3335" width="15.140625" style="64" customWidth="1"/>
    <col min="3336" max="3336" width="19.42578125" style="64" customWidth="1"/>
    <col min="3337" max="3337" width="9.28515625" style="64" customWidth="1"/>
    <col min="3338" max="3338" width="9.85546875" style="64" customWidth="1"/>
    <col min="3339" max="3339" width="8" style="64" customWidth="1"/>
    <col min="3340" max="3340" width="7.85546875" style="64" customWidth="1"/>
    <col min="3341" max="3343" width="0" style="64" hidden="1" customWidth="1"/>
    <col min="3344" max="3584" width="9.140625" style="64"/>
    <col min="3585" max="3585" width="5.7109375" style="64" customWidth="1"/>
    <col min="3586" max="3586" width="16.7109375" style="64" customWidth="1"/>
    <col min="3587" max="3587" width="25.28515625" style="64" customWidth="1"/>
    <col min="3588" max="3588" width="14.5703125" style="64" customWidth="1"/>
    <col min="3589" max="3589" width="17" style="64" customWidth="1"/>
    <col min="3590" max="3590" width="14.140625" style="64" customWidth="1"/>
    <col min="3591" max="3591" width="15.140625" style="64" customWidth="1"/>
    <col min="3592" max="3592" width="19.42578125" style="64" customWidth="1"/>
    <col min="3593" max="3593" width="9.28515625" style="64" customWidth="1"/>
    <col min="3594" max="3594" width="9.85546875" style="64" customWidth="1"/>
    <col min="3595" max="3595" width="8" style="64" customWidth="1"/>
    <col min="3596" max="3596" width="7.85546875" style="64" customWidth="1"/>
    <col min="3597" max="3599" width="0" style="64" hidden="1" customWidth="1"/>
    <col min="3600" max="3840" width="9.140625" style="64"/>
    <col min="3841" max="3841" width="5.7109375" style="64" customWidth="1"/>
    <col min="3842" max="3842" width="16.7109375" style="64" customWidth="1"/>
    <col min="3843" max="3843" width="25.28515625" style="64" customWidth="1"/>
    <col min="3844" max="3844" width="14.5703125" style="64" customWidth="1"/>
    <col min="3845" max="3845" width="17" style="64" customWidth="1"/>
    <col min="3846" max="3846" width="14.140625" style="64" customWidth="1"/>
    <col min="3847" max="3847" width="15.140625" style="64" customWidth="1"/>
    <col min="3848" max="3848" width="19.42578125" style="64" customWidth="1"/>
    <col min="3849" max="3849" width="9.28515625" style="64" customWidth="1"/>
    <col min="3850" max="3850" width="9.85546875" style="64" customWidth="1"/>
    <col min="3851" max="3851" width="8" style="64" customWidth="1"/>
    <col min="3852" max="3852" width="7.85546875" style="64" customWidth="1"/>
    <col min="3853" max="3855" width="0" style="64" hidden="1" customWidth="1"/>
    <col min="3856" max="4096" width="9.140625" style="64"/>
    <col min="4097" max="4097" width="5.7109375" style="64" customWidth="1"/>
    <col min="4098" max="4098" width="16.7109375" style="64" customWidth="1"/>
    <col min="4099" max="4099" width="25.28515625" style="64" customWidth="1"/>
    <col min="4100" max="4100" width="14.5703125" style="64" customWidth="1"/>
    <col min="4101" max="4101" width="17" style="64" customWidth="1"/>
    <col min="4102" max="4102" width="14.140625" style="64" customWidth="1"/>
    <col min="4103" max="4103" width="15.140625" style="64" customWidth="1"/>
    <col min="4104" max="4104" width="19.42578125" style="64" customWidth="1"/>
    <col min="4105" max="4105" width="9.28515625" style="64" customWidth="1"/>
    <col min="4106" max="4106" width="9.85546875" style="64" customWidth="1"/>
    <col min="4107" max="4107" width="8" style="64" customWidth="1"/>
    <col min="4108" max="4108" width="7.85546875" style="64" customWidth="1"/>
    <col min="4109" max="4111" width="0" style="64" hidden="1" customWidth="1"/>
    <col min="4112" max="4352" width="9.140625" style="64"/>
    <col min="4353" max="4353" width="5.7109375" style="64" customWidth="1"/>
    <col min="4354" max="4354" width="16.7109375" style="64" customWidth="1"/>
    <col min="4355" max="4355" width="25.28515625" style="64" customWidth="1"/>
    <col min="4356" max="4356" width="14.5703125" style="64" customWidth="1"/>
    <col min="4357" max="4357" width="17" style="64" customWidth="1"/>
    <col min="4358" max="4358" width="14.140625" style="64" customWidth="1"/>
    <col min="4359" max="4359" width="15.140625" style="64" customWidth="1"/>
    <col min="4360" max="4360" width="19.42578125" style="64" customWidth="1"/>
    <col min="4361" max="4361" width="9.28515625" style="64" customWidth="1"/>
    <col min="4362" max="4362" width="9.85546875" style="64" customWidth="1"/>
    <col min="4363" max="4363" width="8" style="64" customWidth="1"/>
    <col min="4364" max="4364" width="7.85546875" style="64" customWidth="1"/>
    <col min="4365" max="4367" width="0" style="64" hidden="1" customWidth="1"/>
    <col min="4368" max="4608" width="9.140625" style="64"/>
    <col min="4609" max="4609" width="5.7109375" style="64" customWidth="1"/>
    <col min="4610" max="4610" width="16.7109375" style="64" customWidth="1"/>
    <col min="4611" max="4611" width="25.28515625" style="64" customWidth="1"/>
    <col min="4612" max="4612" width="14.5703125" style="64" customWidth="1"/>
    <col min="4613" max="4613" width="17" style="64" customWidth="1"/>
    <col min="4614" max="4614" width="14.140625" style="64" customWidth="1"/>
    <col min="4615" max="4615" width="15.140625" style="64" customWidth="1"/>
    <col min="4616" max="4616" width="19.42578125" style="64" customWidth="1"/>
    <col min="4617" max="4617" width="9.28515625" style="64" customWidth="1"/>
    <col min="4618" max="4618" width="9.85546875" style="64" customWidth="1"/>
    <col min="4619" max="4619" width="8" style="64" customWidth="1"/>
    <col min="4620" max="4620" width="7.85546875" style="64" customWidth="1"/>
    <col min="4621" max="4623" width="0" style="64" hidden="1" customWidth="1"/>
    <col min="4624" max="4864" width="9.140625" style="64"/>
    <col min="4865" max="4865" width="5.7109375" style="64" customWidth="1"/>
    <col min="4866" max="4866" width="16.7109375" style="64" customWidth="1"/>
    <col min="4867" max="4867" width="25.28515625" style="64" customWidth="1"/>
    <col min="4868" max="4868" width="14.5703125" style="64" customWidth="1"/>
    <col min="4869" max="4869" width="17" style="64" customWidth="1"/>
    <col min="4870" max="4870" width="14.140625" style="64" customWidth="1"/>
    <col min="4871" max="4871" width="15.140625" style="64" customWidth="1"/>
    <col min="4872" max="4872" width="19.42578125" style="64" customWidth="1"/>
    <col min="4873" max="4873" width="9.28515625" style="64" customWidth="1"/>
    <col min="4874" max="4874" width="9.85546875" style="64" customWidth="1"/>
    <col min="4875" max="4875" width="8" style="64" customWidth="1"/>
    <col min="4876" max="4876" width="7.85546875" style="64" customWidth="1"/>
    <col min="4877" max="4879" width="0" style="64" hidden="1" customWidth="1"/>
    <col min="4880" max="5120" width="9.140625" style="64"/>
    <col min="5121" max="5121" width="5.7109375" style="64" customWidth="1"/>
    <col min="5122" max="5122" width="16.7109375" style="64" customWidth="1"/>
    <col min="5123" max="5123" width="25.28515625" style="64" customWidth="1"/>
    <col min="5124" max="5124" width="14.5703125" style="64" customWidth="1"/>
    <col min="5125" max="5125" width="17" style="64" customWidth="1"/>
    <col min="5126" max="5126" width="14.140625" style="64" customWidth="1"/>
    <col min="5127" max="5127" width="15.140625" style="64" customWidth="1"/>
    <col min="5128" max="5128" width="19.42578125" style="64" customWidth="1"/>
    <col min="5129" max="5129" width="9.28515625" style="64" customWidth="1"/>
    <col min="5130" max="5130" width="9.85546875" style="64" customWidth="1"/>
    <col min="5131" max="5131" width="8" style="64" customWidth="1"/>
    <col min="5132" max="5132" width="7.85546875" style="64" customWidth="1"/>
    <col min="5133" max="5135" width="0" style="64" hidden="1" customWidth="1"/>
    <col min="5136" max="5376" width="9.140625" style="64"/>
    <col min="5377" max="5377" width="5.7109375" style="64" customWidth="1"/>
    <col min="5378" max="5378" width="16.7109375" style="64" customWidth="1"/>
    <col min="5379" max="5379" width="25.28515625" style="64" customWidth="1"/>
    <col min="5380" max="5380" width="14.5703125" style="64" customWidth="1"/>
    <col min="5381" max="5381" width="17" style="64" customWidth="1"/>
    <col min="5382" max="5382" width="14.140625" style="64" customWidth="1"/>
    <col min="5383" max="5383" width="15.140625" style="64" customWidth="1"/>
    <col min="5384" max="5384" width="19.42578125" style="64" customWidth="1"/>
    <col min="5385" max="5385" width="9.28515625" style="64" customWidth="1"/>
    <col min="5386" max="5386" width="9.85546875" style="64" customWidth="1"/>
    <col min="5387" max="5387" width="8" style="64" customWidth="1"/>
    <col min="5388" max="5388" width="7.85546875" style="64" customWidth="1"/>
    <col min="5389" max="5391" width="0" style="64" hidden="1" customWidth="1"/>
    <col min="5392" max="5632" width="9.140625" style="64"/>
    <col min="5633" max="5633" width="5.7109375" style="64" customWidth="1"/>
    <col min="5634" max="5634" width="16.7109375" style="64" customWidth="1"/>
    <col min="5635" max="5635" width="25.28515625" style="64" customWidth="1"/>
    <col min="5636" max="5636" width="14.5703125" style="64" customWidth="1"/>
    <col min="5637" max="5637" width="17" style="64" customWidth="1"/>
    <col min="5638" max="5638" width="14.140625" style="64" customWidth="1"/>
    <col min="5639" max="5639" width="15.140625" style="64" customWidth="1"/>
    <col min="5640" max="5640" width="19.42578125" style="64" customWidth="1"/>
    <col min="5641" max="5641" width="9.28515625" style="64" customWidth="1"/>
    <col min="5642" max="5642" width="9.85546875" style="64" customWidth="1"/>
    <col min="5643" max="5643" width="8" style="64" customWidth="1"/>
    <col min="5644" max="5644" width="7.85546875" style="64" customWidth="1"/>
    <col min="5645" max="5647" width="0" style="64" hidden="1" customWidth="1"/>
    <col min="5648" max="5888" width="9.140625" style="64"/>
    <col min="5889" max="5889" width="5.7109375" style="64" customWidth="1"/>
    <col min="5890" max="5890" width="16.7109375" style="64" customWidth="1"/>
    <col min="5891" max="5891" width="25.28515625" style="64" customWidth="1"/>
    <col min="5892" max="5892" width="14.5703125" style="64" customWidth="1"/>
    <col min="5893" max="5893" width="17" style="64" customWidth="1"/>
    <col min="5894" max="5894" width="14.140625" style="64" customWidth="1"/>
    <col min="5895" max="5895" width="15.140625" style="64" customWidth="1"/>
    <col min="5896" max="5896" width="19.42578125" style="64" customWidth="1"/>
    <col min="5897" max="5897" width="9.28515625" style="64" customWidth="1"/>
    <col min="5898" max="5898" width="9.85546875" style="64" customWidth="1"/>
    <col min="5899" max="5899" width="8" style="64" customWidth="1"/>
    <col min="5900" max="5900" width="7.85546875" style="64" customWidth="1"/>
    <col min="5901" max="5903" width="0" style="64" hidden="1" customWidth="1"/>
    <col min="5904" max="6144" width="9.140625" style="64"/>
    <col min="6145" max="6145" width="5.7109375" style="64" customWidth="1"/>
    <col min="6146" max="6146" width="16.7109375" style="64" customWidth="1"/>
    <col min="6147" max="6147" width="25.28515625" style="64" customWidth="1"/>
    <col min="6148" max="6148" width="14.5703125" style="64" customWidth="1"/>
    <col min="6149" max="6149" width="17" style="64" customWidth="1"/>
    <col min="6150" max="6150" width="14.140625" style="64" customWidth="1"/>
    <col min="6151" max="6151" width="15.140625" style="64" customWidth="1"/>
    <col min="6152" max="6152" width="19.42578125" style="64" customWidth="1"/>
    <col min="6153" max="6153" width="9.28515625" style="64" customWidth="1"/>
    <col min="6154" max="6154" width="9.85546875" style="64" customWidth="1"/>
    <col min="6155" max="6155" width="8" style="64" customWidth="1"/>
    <col min="6156" max="6156" width="7.85546875" style="64" customWidth="1"/>
    <col min="6157" max="6159" width="0" style="64" hidden="1" customWidth="1"/>
    <col min="6160" max="6400" width="9.140625" style="64"/>
    <col min="6401" max="6401" width="5.7109375" style="64" customWidth="1"/>
    <col min="6402" max="6402" width="16.7109375" style="64" customWidth="1"/>
    <col min="6403" max="6403" width="25.28515625" style="64" customWidth="1"/>
    <col min="6404" max="6404" width="14.5703125" style="64" customWidth="1"/>
    <col min="6405" max="6405" width="17" style="64" customWidth="1"/>
    <col min="6406" max="6406" width="14.140625" style="64" customWidth="1"/>
    <col min="6407" max="6407" width="15.140625" style="64" customWidth="1"/>
    <col min="6408" max="6408" width="19.42578125" style="64" customWidth="1"/>
    <col min="6409" max="6409" width="9.28515625" style="64" customWidth="1"/>
    <col min="6410" max="6410" width="9.85546875" style="64" customWidth="1"/>
    <col min="6411" max="6411" width="8" style="64" customWidth="1"/>
    <col min="6412" max="6412" width="7.85546875" style="64" customWidth="1"/>
    <col min="6413" max="6415" width="0" style="64" hidden="1" customWidth="1"/>
    <col min="6416" max="6656" width="9.140625" style="64"/>
    <col min="6657" max="6657" width="5.7109375" style="64" customWidth="1"/>
    <col min="6658" max="6658" width="16.7109375" style="64" customWidth="1"/>
    <col min="6659" max="6659" width="25.28515625" style="64" customWidth="1"/>
    <col min="6660" max="6660" width="14.5703125" style="64" customWidth="1"/>
    <col min="6661" max="6661" width="17" style="64" customWidth="1"/>
    <col min="6662" max="6662" width="14.140625" style="64" customWidth="1"/>
    <col min="6663" max="6663" width="15.140625" style="64" customWidth="1"/>
    <col min="6664" max="6664" width="19.42578125" style="64" customWidth="1"/>
    <col min="6665" max="6665" width="9.28515625" style="64" customWidth="1"/>
    <col min="6666" max="6666" width="9.85546875" style="64" customWidth="1"/>
    <col min="6667" max="6667" width="8" style="64" customWidth="1"/>
    <col min="6668" max="6668" width="7.85546875" style="64" customWidth="1"/>
    <col min="6669" max="6671" width="0" style="64" hidden="1" customWidth="1"/>
    <col min="6672" max="6912" width="9.140625" style="64"/>
    <col min="6913" max="6913" width="5.7109375" style="64" customWidth="1"/>
    <col min="6914" max="6914" width="16.7109375" style="64" customWidth="1"/>
    <col min="6915" max="6915" width="25.28515625" style="64" customWidth="1"/>
    <col min="6916" max="6916" width="14.5703125" style="64" customWidth="1"/>
    <col min="6917" max="6917" width="17" style="64" customWidth="1"/>
    <col min="6918" max="6918" width="14.140625" style="64" customWidth="1"/>
    <col min="6919" max="6919" width="15.140625" style="64" customWidth="1"/>
    <col min="6920" max="6920" width="19.42578125" style="64" customWidth="1"/>
    <col min="6921" max="6921" width="9.28515625" style="64" customWidth="1"/>
    <col min="6922" max="6922" width="9.85546875" style="64" customWidth="1"/>
    <col min="6923" max="6923" width="8" style="64" customWidth="1"/>
    <col min="6924" max="6924" width="7.85546875" style="64" customWidth="1"/>
    <col min="6925" max="6927" width="0" style="64" hidden="1" customWidth="1"/>
    <col min="6928" max="7168" width="9.140625" style="64"/>
    <col min="7169" max="7169" width="5.7109375" style="64" customWidth="1"/>
    <col min="7170" max="7170" width="16.7109375" style="64" customWidth="1"/>
    <col min="7171" max="7171" width="25.28515625" style="64" customWidth="1"/>
    <col min="7172" max="7172" width="14.5703125" style="64" customWidth="1"/>
    <col min="7173" max="7173" width="17" style="64" customWidth="1"/>
    <col min="7174" max="7174" width="14.140625" style="64" customWidth="1"/>
    <col min="7175" max="7175" width="15.140625" style="64" customWidth="1"/>
    <col min="7176" max="7176" width="19.42578125" style="64" customWidth="1"/>
    <col min="7177" max="7177" width="9.28515625" style="64" customWidth="1"/>
    <col min="7178" max="7178" width="9.85546875" style="64" customWidth="1"/>
    <col min="7179" max="7179" width="8" style="64" customWidth="1"/>
    <col min="7180" max="7180" width="7.85546875" style="64" customWidth="1"/>
    <col min="7181" max="7183" width="0" style="64" hidden="1" customWidth="1"/>
    <col min="7184" max="7424" width="9.140625" style="64"/>
    <col min="7425" max="7425" width="5.7109375" style="64" customWidth="1"/>
    <col min="7426" max="7426" width="16.7109375" style="64" customWidth="1"/>
    <col min="7427" max="7427" width="25.28515625" style="64" customWidth="1"/>
    <col min="7428" max="7428" width="14.5703125" style="64" customWidth="1"/>
    <col min="7429" max="7429" width="17" style="64" customWidth="1"/>
    <col min="7430" max="7430" width="14.140625" style="64" customWidth="1"/>
    <col min="7431" max="7431" width="15.140625" style="64" customWidth="1"/>
    <col min="7432" max="7432" width="19.42578125" style="64" customWidth="1"/>
    <col min="7433" max="7433" width="9.28515625" style="64" customWidth="1"/>
    <col min="7434" max="7434" width="9.85546875" style="64" customWidth="1"/>
    <col min="7435" max="7435" width="8" style="64" customWidth="1"/>
    <col min="7436" max="7436" width="7.85546875" style="64" customWidth="1"/>
    <col min="7437" max="7439" width="0" style="64" hidden="1" customWidth="1"/>
    <col min="7440" max="7680" width="9.140625" style="64"/>
    <col min="7681" max="7681" width="5.7109375" style="64" customWidth="1"/>
    <col min="7682" max="7682" width="16.7109375" style="64" customWidth="1"/>
    <col min="7683" max="7683" width="25.28515625" style="64" customWidth="1"/>
    <col min="7684" max="7684" width="14.5703125" style="64" customWidth="1"/>
    <col min="7685" max="7685" width="17" style="64" customWidth="1"/>
    <col min="7686" max="7686" width="14.140625" style="64" customWidth="1"/>
    <col min="7687" max="7687" width="15.140625" style="64" customWidth="1"/>
    <col min="7688" max="7688" width="19.42578125" style="64" customWidth="1"/>
    <col min="7689" max="7689" width="9.28515625" style="64" customWidth="1"/>
    <col min="7690" max="7690" width="9.85546875" style="64" customWidth="1"/>
    <col min="7691" max="7691" width="8" style="64" customWidth="1"/>
    <col min="7692" max="7692" width="7.85546875" style="64" customWidth="1"/>
    <col min="7693" max="7695" width="0" style="64" hidden="1" customWidth="1"/>
    <col min="7696" max="7936" width="9.140625" style="64"/>
    <col min="7937" max="7937" width="5.7109375" style="64" customWidth="1"/>
    <col min="7938" max="7938" width="16.7109375" style="64" customWidth="1"/>
    <col min="7939" max="7939" width="25.28515625" style="64" customWidth="1"/>
    <col min="7940" max="7940" width="14.5703125" style="64" customWidth="1"/>
    <col min="7941" max="7941" width="17" style="64" customWidth="1"/>
    <col min="7942" max="7942" width="14.140625" style="64" customWidth="1"/>
    <col min="7943" max="7943" width="15.140625" style="64" customWidth="1"/>
    <col min="7944" max="7944" width="19.42578125" style="64" customWidth="1"/>
    <col min="7945" max="7945" width="9.28515625" style="64" customWidth="1"/>
    <col min="7946" max="7946" width="9.85546875" style="64" customWidth="1"/>
    <col min="7947" max="7947" width="8" style="64" customWidth="1"/>
    <col min="7948" max="7948" width="7.85546875" style="64" customWidth="1"/>
    <col min="7949" max="7951" width="0" style="64" hidden="1" customWidth="1"/>
    <col min="7952" max="8192" width="9.140625" style="64"/>
    <col min="8193" max="8193" width="5.7109375" style="64" customWidth="1"/>
    <col min="8194" max="8194" width="16.7109375" style="64" customWidth="1"/>
    <col min="8195" max="8195" width="25.28515625" style="64" customWidth="1"/>
    <col min="8196" max="8196" width="14.5703125" style="64" customWidth="1"/>
    <col min="8197" max="8197" width="17" style="64" customWidth="1"/>
    <col min="8198" max="8198" width="14.140625" style="64" customWidth="1"/>
    <col min="8199" max="8199" width="15.140625" style="64" customWidth="1"/>
    <col min="8200" max="8200" width="19.42578125" style="64" customWidth="1"/>
    <col min="8201" max="8201" width="9.28515625" style="64" customWidth="1"/>
    <col min="8202" max="8202" width="9.85546875" style="64" customWidth="1"/>
    <col min="8203" max="8203" width="8" style="64" customWidth="1"/>
    <col min="8204" max="8204" width="7.85546875" style="64" customWidth="1"/>
    <col min="8205" max="8207" width="0" style="64" hidden="1" customWidth="1"/>
    <col min="8208" max="8448" width="9.140625" style="64"/>
    <col min="8449" max="8449" width="5.7109375" style="64" customWidth="1"/>
    <col min="8450" max="8450" width="16.7109375" style="64" customWidth="1"/>
    <col min="8451" max="8451" width="25.28515625" style="64" customWidth="1"/>
    <col min="8452" max="8452" width="14.5703125" style="64" customWidth="1"/>
    <col min="8453" max="8453" width="17" style="64" customWidth="1"/>
    <col min="8454" max="8454" width="14.140625" style="64" customWidth="1"/>
    <col min="8455" max="8455" width="15.140625" style="64" customWidth="1"/>
    <col min="8456" max="8456" width="19.42578125" style="64" customWidth="1"/>
    <col min="8457" max="8457" width="9.28515625" style="64" customWidth="1"/>
    <col min="8458" max="8458" width="9.85546875" style="64" customWidth="1"/>
    <col min="8459" max="8459" width="8" style="64" customWidth="1"/>
    <col min="8460" max="8460" width="7.85546875" style="64" customWidth="1"/>
    <col min="8461" max="8463" width="0" style="64" hidden="1" customWidth="1"/>
    <col min="8464" max="8704" width="9.140625" style="64"/>
    <col min="8705" max="8705" width="5.7109375" style="64" customWidth="1"/>
    <col min="8706" max="8706" width="16.7109375" style="64" customWidth="1"/>
    <col min="8707" max="8707" width="25.28515625" style="64" customWidth="1"/>
    <col min="8708" max="8708" width="14.5703125" style="64" customWidth="1"/>
    <col min="8709" max="8709" width="17" style="64" customWidth="1"/>
    <col min="8710" max="8710" width="14.140625" style="64" customWidth="1"/>
    <col min="8711" max="8711" width="15.140625" style="64" customWidth="1"/>
    <col min="8712" max="8712" width="19.42578125" style="64" customWidth="1"/>
    <col min="8713" max="8713" width="9.28515625" style="64" customWidth="1"/>
    <col min="8714" max="8714" width="9.85546875" style="64" customWidth="1"/>
    <col min="8715" max="8715" width="8" style="64" customWidth="1"/>
    <col min="8716" max="8716" width="7.85546875" style="64" customWidth="1"/>
    <col min="8717" max="8719" width="0" style="64" hidden="1" customWidth="1"/>
    <col min="8720" max="8960" width="9.140625" style="64"/>
    <col min="8961" max="8961" width="5.7109375" style="64" customWidth="1"/>
    <col min="8962" max="8962" width="16.7109375" style="64" customWidth="1"/>
    <col min="8963" max="8963" width="25.28515625" style="64" customWidth="1"/>
    <col min="8964" max="8964" width="14.5703125" style="64" customWidth="1"/>
    <col min="8965" max="8965" width="17" style="64" customWidth="1"/>
    <col min="8966" max="8966" width="14.140625" style="64" customWidth="1"/>
    <col min="8967" max="8967" width="15.140625" style="64" customWidth="1"/>
    <col min="8968" max="8968" width="19.42578125" style="64" customWidth="1"/>
    <col min="8969" max="8969" width="9.28515625" style="64" customWidth="1"/>
    <col min="8970" max="8970" width="9.85546875" style="64" customWidth="1"/>
    <col min="8971" max="8971" width="8" style="64" customWidth="1"/>
    <col min="8972" max="8972" width="7.85546875" style="64" customWidth="1"/>
    <col min="8973" max="8975" width="0" style="64" hidden="1" customWidth="1"/>
    <col min="8976" max="9216" width="9.140625" style="64"/>
    <col min="9217" max="9217" width="5.7109375" style="64" customWidth="1"/>
    <col min="9218" max="9218" width="16.7109375" style="64" customWidth="1"/>
    <col min="9219" max="9219" width="25.28515625" style="64" customWidth="1"/>
    <col min="9220" max="9220" width="14.5703125" style="64" customWidth="1"/>
    <col min="9221" max="9221" width="17" style="64" customWidth="1"/>
    <col min="9222" max="9222" width="14.140625" style="64" customWidth="1"/>
    <col min="9223" max="9223" width="15.140625" style="64" customWidth="1"/>
    <col min="9224" max="9224" width="19.42578125" style="64" customWidth="1"/>
    <col min="9225" max="9225" width="9.28515625" style="64" customWidth="1"/>
    <col min="9226" max="9226" width="9.85546875" style="64" customWidth="1"/>
    <col min="9227" max="9227" width="8" style="64" customWidth="1"/>
    <col min="9228" max="9228" width="7.85546875" style="64" customWidth="1"/>
    <col min="9229" max="9231" width="0" style="64" hidden="1" customWidth="1"/>
    <col min="9232" max="9472" width="9.140625" style="64"/>
    <col min="9473" max="9473" width="5.7109375" style="64" customWidth="1"/>
    <col min="9474" max="9474" width="16.7109375" style="64" customWidth="1"/>
    <col min="9475" max="9475" width="25.28515625" style="64" customWidth="1"/>
    <col min="9476" max="9476" width="14.5703125" style="64" customWidth="1"/>
    <col min="9477" max="9477" width="17" style="64" customWidth="1"/>
    <col min="9478" max="9478" width="14.140625" style="64" customWidth="1"/>
    <col min="9479" max="9479" width="15.140625" style="64" customWidth="1"/>
    <col min="9480" max="9480" width="19.42578125" style="64" customWidth="1"/>
    <col min="9481" max="9481" width="9.28515625" style="64" customWidth="1"/>
    <col min="9482" max="9482" width="9.85546875" style="64" customWidth="1"/>
    <col min="9483" max="9483" width="8" style="64" customWidth="1"/>
    <col min="9484" max="9484" width="7.85546875" style="64" customWidth="1"/>
    <col min="9485" max="9487" width="0" style="64" hidden="1" customWidth="1"/>
    <col min="9488" max="9728" width="9.140625" style="64"/>
    <col min="9729" max="9729" width="5.7109375" style="64" customWidth="1"/>
    <col min="9730" max="9730" width="16.7109375" style="64" customWidth="1"/>
    <col min="9731" max="9731" width="25.28515625" style="64" customWidth="1"/>
    <col min="9732" max="9732" width="14.5703125" style="64" customWidth="1"/>
    <col min="9733" max="9733" width="17" style="64" customWidth="1"/>
    <col min="9734" max="9734" width="14.140625" style="64" customWidth="1"/>
    <col min="9735" max="9735" width="15.140625" style="64" customWidth="1"/>
    <col min="9736" max="9736" width="19.42578125" style="64" customWidth="1"/>
    <col min="9737" max="9737" width="9.28515625" style="64" customWidth="1"/>
    <col min="9738" max="9738" width="9.85546875" style="64" customWidth="1"/>
    <col min="9739" max="9739" width="8" style="64" customWidth="1"/>
    <col min="9740" max="9740" width="7.85546875" style="64" customWidth="1"/>
    <col min="9741" max="9743" width="0" style="64" hidden="1" customWidth="1"/>
    <col min="9744" max="9984" width="9.140625" style="64"/>
    <col min="9985" max="9985" width="5.7109375" style="64" customWidth="1"/>
    <col min="9986" max="9986" width="16.7109375" style="64" customWidth="1"/>
    <col min="9987" max="9987" width="25.28515625" style="64" customWidth="1"/>
    <col min="9988" max="9988" width="14.5703125" style="64" customWidth="1"/>
    <col min="9989" max="9989" width="17" style="64" customWidth="1"/>
    <col min="9990" max="9990" width="14.140625" style="64" customWidth="1"/>
    <col min="9991" max="9991" width="15.140625" style="64" customWidth="1"/>
    <col min="9992" max="9992" width="19.42578125" style="64" customWidth="1"/>
    <col min="9993" max="9993" width="9.28515625" style="64" customWidth="1"/>
    <col min="9994" max="9994" width="9.85546875" style="64" customWidth="1"/>
    <col min="9995" max="9995" width="8" style="64" customWidth="1"/>
    <col min="9996" max="9996" width="7.85546875" style="64" customWidth="1"/>
    <col min="9997" max="9999" width="0" style="64" hidden="1" customWidth="1"/>
    <col min="10000" max="10240" width="9.140625" style="64"/>
    <col min="10241" max="10241" width="5.7109375" style="64" customWidth="1"/>
    <col min="10242" max="10242" width="16.7109375" style="64" customWidth="1"/>
    <col min="10243" max="10243" width="25.28515625" style="64" customWidth="1"/>
    <col min="10244" max="10244" width="14.5703125" style="64" customWidth="1"/>
    <col min="10245" max="10245" width="17" style="64" customWidth="1"/>
    <col min="10246" max="10246" width="14.140625" style="64" customWidth="1"/>
    <col min="10247" max="10247" width="15.140625" style="64" customWidth="1"/>
    <col min="10248" max="10248" width="19.42578125" style="64" customWidth="1"/>
    <col min="10249" max="10249" width="9.28515625" style="64" customWidth="1"/>
    <col min="10250" max="10250" width="9.85546875" style="64" customWidth="1"/>
    <col min="10251" max="10251" width="8" style="64" customWidth="1"/>
    <col min="10252" max="10252" width="7.85546875" style="64" customWidth="1"/>
    <col min="10253" max="10255" width="0" style="64" hidden="1" customWidth="1"/>
    <col min="10256" max="10496" width="9.140625" style="64"/>
    <col min="10497" max="10497" width="5.7109375" style="64" customWidth="1"/>
    <col min="10498" max="10498" width="16.7109375" style="64" customWidth="1"/>
    <col min="10499" max="10499" width="25.28515625" style="64" customWidth="1"/>
    <col min="10500" max="10500" width="14.5703125" style="64" customWidth="1"/>
    <col min="10501" max="10501" width="17" style="64" customWidth="1"/>
    <col min="10502" max="10502" width="14.140625" style="64" customWidth="1"/>
    <col min="10503" max="10503" width="15.140625" style="64" customWidth="1"/>
    <col min="10504" max="10504" width="19.42578125" style="64" customWidth="1"/>
    <col min="10505" max="10505" width="9.28515625" style="64" customWidth="1"/>
    <col min="10506" max="10506" width="9.85546875" style="64" customWidth="1"/>
    <col min="10507" max="10507" width="8" style="64" customWidth="1"/>
    <col min="10508" max="10508" width="7.85546875" style="64" customWidth="1"/>
    <col min="10509" max="10511" width="0" style="64" hidden="1" customWidth="1"/>
    <col min="10512" max="10752" width="9.140625" style="64"/>
    <col min="10753" max="10753" width="5.7109375" style="64" customWidth="1"/>
    <col min="10754" max="10754" width="16.7109375" style="64" customWidth="1"/>
    <col min="10755" max="10755" width="25.28515625" style="64" customWidth="1"/>
    <col min="10756" max="10756" width="14.5703125" style="64" customWidth="1"/>
    <col min="10757" max="10757" width="17" style="64" customWidth="1"/>
    <col min="10758" max="10758" width="14.140625" style="64" customWidth="1"/>
    <col min="10759" max="10759" width="15.140625" style="64" customWidth="1"/>
    <col min="10760" max="10760" width="19.42578125" style="64" customWidth="1"/>
    <col min="10761" max="10761" width="9.28515625" style="64" customWidth="1"/>
    <col min="10762" max="10762" width="9.85546875" style="64" customWidth="1"/>
    <col min="10763" max="10763" width="8" style="64" customWidth="1"/>
    <col min="10764" max="10764" width="7.85546875" style="64" customWidth="1"/>
    <col min="10765" max="10767" width="0" style="64" hidden="1" customWidth="1"/>
    <col min="10768" max="11008" width="9.140625" style="64"/>
    <col min="11009" max="11009" width="5.7109375" style="64" customWidth="1"/>
    <col min="11010" max="11010" width="16.7109375" style="64" customWidth="1"/>
    <col min="11011" max="11011" width="25.28515625" style="64" customWidth="1"/>
    <col min="11012" max="11012" width="14.5703125" style="64" customWidth="1"/>
    <col min="11013" max="11013" width="17" style="64" customWidth="1"/>
    <col min="11014" max="11014" width="14.140625" style="64" customWidth="1"/>
    <col min="11015" max="11015" width="15.140625" style="64" customWidth="1"/>
    <col min="11016" max="11016" width="19.42578125" style="64" customWidth="1"/>
    <col min="11017" max="11017" width="9.28515625" style="64" customWidth="1"/>
    <col min="11018" max="11018" width="9.85546875" style="64" customWidth="1"/>
    <col min="11019" max="11019" width="8" style="64" customWidth="1"/>
    <col min="11020" max="11020" width="7.85546875" style="64" customWidth="1"/>
    <col min="11021" max="11023" width="0" style="64" hidden="1" customWidth="1"/>
    <col min="11024" max="11264" width="9.140625" style="64"/>
    <col min="11265" max="11265" width="5.7109375" style="64" customWidth="1"/>
    <col min="11266" max="11266" width="16.7109375" style="64" customWidth="1"/>
    <col min="11267" max="11267" width="25.28515625" style="64" customWidth="1"/>
    <col min="11268" max="11268" width="14.5703125" style="64" customWidth="1"/>
    <col min="11269" max="11269" width="17" style="64" customWidth="1"/>
    <col min="11270" max="11270" width="14.140625" style="64" customWidth="1"/>
    <col min="11271" max="11271" width="15.140625" style="64" customWidth="1"/>
    <col min="11272" max="11272" width="19.42578125" style="64" customWidth="1"/>
    <col min="11273" max="11273" width="9.28515625" style="64" customWidth="1"/>
    <col min="11274" max="11274" width="9.85546875" style="64" customWidth="1"/>
    <col min="11275" max="11275" width="8" style="64" customWidth="1"/>
    <col min="11276" max="11276" width="7.85546875" style="64" customWidth="1"/>
    <col min="11277" max="11279" width="0" style="64" hidden="1" customWidth="1"/>
    <col min="11280" max="11520" width="9.140625" style="64"/>
    <col min="11521" max="11521" width="5.7109375" style="64" customWidth="1"/>
    <col min="11522" max="11522" width="16.7109375" style="64" customWidth="1"/>
    <col min="11523" max="11523" width="25.28515625" style="64" customWidth="1"/>
    <col min="11524" max="11524" width="14.5703125" style="64" customWidth="1"/>
    <col min="11525" max="11525" width="17" style="64" customWidth="1"/>
    <col min="11526" max="11526" width="14.140625" style="64" customWidth="1"/>
    <col min="11527" max="11527" width="15.140625" style="64" customWidth="1"/>
    <col min="11528" max="11528" width="19.42578125" style="64" customWidth="1"/>
    <col min="11529" max="11529" width="9.28515625" style="64" customWidth="1"/>
    <col min="11530" max="11530" width="9.85546875" style="64" customWidth="1"/>
    <col min="11531" max="11531" width="8" style="64" customWidth="1"/>
    <col min="11532" max="11532" width="7.85546875" style="64" customWidth="1"/>
    <col min="11533" max="11535" width="0" style="64" hidden="1" customWidth="1"/>
    <col min="11536" max="11776" width="9.140625" style="64"/>
    <col min="11777" max="11777" width="5.7109375" style="64" customWidth="1"/>
    <col min="11778" max="11778" width="16.7109375" style="64" customWidth="1"/>
    <col min="11779" max="11779" width="25.28515625" style="64" customWidth="1"/>
    <col min="11780" max="11780" width="14.5703125" style="64" customWidth="1"/>
    <col min="11781" max="11781" width="17" style="64" customWidth="1"/>
    <col min="11782" max="11782" width="14.140625" style="64" customWidth="1"/>
    <col min="11783" max="11783" width="15.140625" style="64" customWidth="1"/>
    <col min="11784" max="11784" width="19.42578125" style="64" customWidth="1"/>
    <col min="11785" max="11785" width="9.28515625" style="64" customWidth="1"/>
    <col min="11786" max="11786" width="9.85546875" style="64" customWidth="1"/>
    <col min="11787" max="11787" width="8" style="64" customWidth="1"/>
    <col min="11788" max="11788" width="7.85546875" style="64" customWidth="1"/>
    <col min="11789" max="11791" width="0" style="64" hidden="1" customWidth="1"/>
    <col min="11792" max="12032" width="9.140625" style="64"/>
    <col min="12033" max="12033" width="5.7109375" style="64" customWidth="1"/>
    <col min="12034" max="12034" width="16.7109375" style="64" customWidth="1"/>
    <col min="12035" max="12035" width="25.28515625" style="64" customWidth="1"/>
    <col min="12036" max="12036" width="14.5703125" style="64" customWidth="1"/>
    <col min="12037" max="12037" width="17" style="64" customWidth="1"/>
    <col min="12038" max="12038" width="14.140625" style="64" customWidth="1"/>
    <col min="12039" max="12039" width="15.140625" style="64" customWidth="1"/>
    <col min="12040" max="12040" width="19.42578125" style="64" customWidth="1"/>
    <col min="12041" max="12041" width="9.28515625" style="64" customWidth="1"/>
    <col min="12042" max="12042" width="9.85546875" style="64" customWidth="1"/>
    <col min="12043" max="12043" width="8" style="64" customWidth="1"/>
    <col min="12044" max="12044" width="7.85546875" style="64" customWidth="1"/>
    <col min="12045" max="12047" width="0" style="64" hidden="1" customWidth="1"/>
    <col min="12048" max="12288" width="9.140625" style="64"/>
    <col min="12289" max="12289" width="5.7109375" style="64" customWidth="1"/>
    <col min="12290" max="12290" width="16.7109375" style="64" customWidth="1"/>
    <col min="12291" max="12291" width="25.28515625" style="64" customWidth="1"/>
    <col min="12292" max="12292" width="14.5703125" style="64" customWidth="1"/>
    <col min="12293" max="12293" width="17" style="64" customWidth="1"/>
    <col min="12294" max="12294" width="14.140625" style="64" customWidth="1"/>
    <col min="12295" max="12295" width="15.140625" style="64" customWidth="1"/>
    <col min="12296" max="12296" width="19.42578125" style="64" customWidth="1"/>
    <col min="12297" max="12297" width="9.28515625" style="64" customWidth="1"/>
    <col min="12298" max="12298" width="9.85546875" style="64" customWidth="1"/>
    <col min="12299" max="12299" width="8" style="64" customWidth="1"/>
    <col min="12300" max="12300" width="7.85546875" style="64" customWidth="1"/>
    <col min="12301" max="12303" width="0" style="64" hidden="1" customWidth="1"/>
    <col min="12304" max="12544" width="9.140625" style="64"/>
    <col min="12545" max="12545" width="5.7109375" style="64" customWidth="1"/>
    <col min="12546" max="12546" width="16.7109375" style="64" customWidth="1"/>
    <col min="12547" max="12547" width="25.28515625" style="64" customWidth="1"/>
    <col min="12548" max="12548" width="14.5703125" style="64" customWidth="1"/>
    <col min="12549" max="12549" width="17" style="64" customWidth="1"/>
    <col min="12550" max="12550" width="14.140625" style="64" customWidth="1"/>
    <col min="12551" max="12551" width="15.140625" style="64" customWidth="1"/>
    <col min="12552" max="12552" width="19.42578125" style="64" customWidth="1"/>
    <col min="12553" max="12553" width="9.28515625" style="64" customWidth="1"/>
    <col min="12554" max="12554" width="9.85546875" style="64" customWidth="1"/>
    <col min="12555" max="12555" width="8" style="64" customWidth="1"/>
    <col min="12556" max="12556" width="7.85546875" style="64" customWidth="1"/>
    <col min="12557" max="12559" width="0" style="64" hidden="1" customWidth="1"/>
    <col min="12560" max="12800" width="9.140625" style="64"/>
    <col min="12801" max="12801" width="5.7109375" style="64" customWidth="1"/>
    <col min="12802" max="12802" width="16.7109375" style="64" customWidth="1"/>
    <col min="12803" max="12803" width="25.28515625" style="64" customWidth="1"/>
    <col min="12804" max="12804" width="14.5703125" style="64" customWidth="1"/>
    <col min="12805" max="12805" width="17" style="64" customWidth="1"/>
    <col min="12806" max="12806" width="14.140625" style="64" customWidth="1"/>
    <col min="12807" max="12807" width="15.140625" style="64" customWidth="1"/>
    <col min="12808" max="12808" width="19.42578125" style="64" customWidth="1"/>
    <col min="12809" max="12809" width="9.28515625" style="64" customWidth="1"/>
    <col min="12810" max="12810" width="9.85546875" style="64" customWidth="1"/>
    <col min="12811" max="12811" width="8" style="64" customWidth="1"/>
    <col min="12812" max="12812" width="7.85546875" style="64" customWidth="1"/>
    <col min="12813" max="12815" width="0" style="64" hidden="1" customWidth="1"/>
    <col min="12816" max="13056" width="9.140625" style="64"/>
    <col min="13057" max="13057" width="5.7109375" style="64" customWidth="1"/>
    <col min="13058" max="13058" width="16.7109375" style="64" customWidth="1"/>
    <col min="13059" max="13059" width="25.28515625" style="64" customWidth="1"/>
    <col min="13060" max="13060" width="14.5703125" style="64" customWidth="1"/>
    <col min="13061" max="13061" width="17" style="64" customWidth="1"/>
    <col min="13062" max="13062" width="14.140625" style="64" customWidth="1"/>
    <col min="13063" max="13063" width="15.140625" style="64" customWidth="1"/>
    <col min="13064" max="13064" width="19.42578125" style="64" customWidth="1"/>
    <col min="13065" max="13065" width="9.28515625" style="64" customWidth="1"/>
    <col min="13066" max="13066" width="9.85546875" style="64" customWidth="1"/>
    <col min="13067" max="13067" width="8" style="64" customWidth="1"/>
    <col min="13068" max="13068" width="7.85546875" style="64" customWidth="1"/>
    <col min="13069" max="13071" width="0" style="64" hidden="1" customWidth="1"/>
    <col min="13072" max="13312" width="9.140625" style="64"/>
    <col min="13313" max="13313" width="5.7109375" style="64" customWidth="1"/>
    <col min="13314" max="13314" width="16.7109375" style="64" customWidth="1"/>
    <col min="13315" max="13315" width="25.28515625" style="64" customWidth="1"/>
    <col min="13316" max="13316" width="14.5703125" style="64" customWidth="1"/>
    <col min="13317" max="13317" width="17" style="64" customWidth="1"/>
    <col min="13318" max="13318" width="14.140625" style="64" customWidth="1"/>
    <col min="13319" max="13319" width="15.140625" style="64" customWidth="1"/>
    <col min="13320" max="13320" width="19.42578125" style="64" customWidth="1"/>
    <col min="13321" max="13321" width="9.28515625" style="64" customWidth="1"/>
    <col min="13322" max="13322" width="9.85546875" style="64" customWidth="1"/>
    <col min="13323" max="13323" width="8" style="64" customWidth="1"/>
    <col min="13324" max="13324" width="7.85546875" style="64" customWidth="1"/>
    <col min="13325" max="13327" width="0" style="64" hidden="1" customWidth="1"/>
    <col min="13328" max="13568" width="9.140625" style="64"/>
    <col min="13569" max="13569" width="5.7109375" style="64" customWidth="1"/>
    <col min="13570" max="13570" width="16.7109375" style="64" customWidth="1"/>
    <col min="13571" max="13571" width="25.28515625" style="64" customWidth="1"/>
    <col min="13572" max="13572" width="14.5703125" style="64" customWidth="1"/>
    <col min="13573" max="13573" width="17" style="64" customWidth="1"/>
    <col min="13574" max="13574" width="14.140625" style="64" customWidth="1"/>
    <col min="13575" max="13575" width="15.140625" style="64" customWidth="1"/>
    <col min="13576" max="13576" width="19.42578125" style="64" customWidth="1"/>
    <col min="13577" max="13577" width="9.28515625" style="64" customWidth="1"/>
    <col min="13578" max="13578" width="9.85546875" style="64" customWidth="1"/>
    <col min="13579" max="13579" width="8" style="64" customWidth="1"/>
    <col min="13580" max="13580" width="7.85546875" style="64" customWidth="1"/>
    <col min="13581" max="13583" width="0" style="64" hidden="1" customWidth="1"/>
    <col min="13584" max="13824" width="9.140625" style="64"/>
    <col min="13825" max="13825" width="5.7109375" style="64" customWidth="1"/>
    <col min="13826" max="13826" width="16.7109375" style="64" customWidth="1"/>
    <col min="13827" max="13827" width="25.28515625" style="64" customWidth="1"/>
    <col min="13828" max="13828" width="14.5703125" style="64" customWidth="1"/>
    <col min="13829" max="13829" width="17" style="64" customWidth="1"/>
    <col min="13830" max="13830" width="14.140625" style="64" customWidth="1"/>
    <col min="13831" max="13831" width="15.140625" style="64" customWidth="1"/>
    <col min="13832" max="13832" width="19.42578125" style="64" customWidth="1"/>
    <col min="13833" max="13833" width="9.28515625" style="64" customWidth="1"/>
    <col min="13834" max="13834" width="9.85546875" style="64" customWidth="1"/>
    <col min="13835" max="13835" width="8" style="64" customWidth="1"/>
    <col min="13836" max="13836" width="7.85546875" style="64" customWidth="1"/>
    <col min="13837" max="13839" width="0" style="64" hidden="1" customWidth="1"/>
    <col min="13840" max="14080" width="9.140625" style="64"/>
    <col min="14081" max="14081" width="5.7109375" style="64" customWidth="1"/>
    <col min="14082" max="14082" width="16.7109375" style="64" customWidth="1"/>
    <col min="14083" max="14083" width="25.28515625" style="64" customWidth="1"/>
    <col min="14084" max="14084" width="14.5703125" style="64" customWidth="1"/>
    <col min="14085" max="14085" width="17" style="64" customWidth="1"/>
    <col min="14086" max="14086" width="14.140625" style="64" customWidth="1"/>
    <col min="14087" max="14087" width="15.140625" style="64" customWidth="1"/>
    <col min="14088" max="14088" width="19.42578125" style="64" customWidth="1"/>
    <col min="14089" max="14089" width="9.28515625" style="64" customWidth="1"/>
    <col min="14090" max="14090" width="9.85546875" style="64" customWidth="1"/>
    <col min="14091" max="14091" width="8" style="64" customWidth="1"/>
    <col min="14092" max="14092" width="7.85546875" style="64" customWidth="1"/>
    <col min="14093" max="14095" width="0" style="64" hidden="1" customWidth="1"/>
    <col min="14096" max="14336" width="9.140625" style="64"/>
    <col min="14337" max="14337" width="5.7109375" style="64" customWidth="1"/>
    <col min="14338" max="14338" width="16.7109375" style="64" customWidth="1"/>
    <col min="14339" max="14339" width="25.28515625" style="64" customWidth="1"/>
    <col min="14340" max="14340" width="14.5703125" style="64" customWidth="1"/>
    <col min="14341" max="14341" width="17" style="64" customWidth="1"/>
    <col min="14342" max="14342" width="14.140625" style="64" customWidth="1"/>
    <col min="14343" max="14343" width="15.140625" style="64" customWidth="1"/>
    <col min="14344" max="14344" width="19.42578125" style="64" customWidth="1"/>
    <col min="14345" max="14345" width="9.28515625" style="64" customWidth="1"/>
    <col min="14346" max="14346" width="9.85546875" style="64" customWidth="1"/>
    <col min="14347" max="14347" width="8" style="64" customWidth="1"/>
    <col min="14348" max="14348" width="7.85546875" style="64" customWidth="1"/>
    <col min="14349" max="14351" width="0" style="64" hidden="1" customWidth="1"/>
    <col min="14352" max="14592" width="9.140625" style="64"/>
    <col min="14593" max="14593" width="5.7109375" style="64" customWidth="1"/>
    <col min="14594" max="14594" width="16.7109375" style="64" customWidth="1"/>
    <col min="14595" max="14595" width="25.28515625" style="64" customWidth="1"/>
    <col min="14596" max="14596" width="14.5703125" style="64" customWidth="1"/>
    <col min="14597" max="14597" width="17" style="64" customWidth="1"/>
    <col min="14598" max="14598" width="14.140625" style="64" customWidth="1"/>
    <col min="14599" max="14599" width="15.140625" style="64" customWidth="1"/>
    <col min="14600" max="14600" width="19.42578125" style="64" customWidth="1"/>
    <col min="14601" max="14601" width="9.28515625" style="64" customWidth="1"/>
    <col min="14602" max="14602" width="9.85546875" style="64" customWidth="1"/>
    <col min="14603" max="14603" width="8" style="64" customWidth="1"/>
    <col min="14604" max="14604" width="7.85546875" style="64" customWidth="1"/>
    <col min="14605" max="14607" width="0" style="64" hidden="1" customWidth="1"/>
    <col min="14608" max="14848" width="9.140625" style="64"/>
    <col min="14849" max="14849" width="5.7109375" style="64" customWidth="1"/>
    <col min="14850" max="14850" width="16.7109375" style="64" customWidth="1"/>
    <col min="14851" max="14851" width="25.28515625" style="64" customWidth="1"/>
    <col min="14852" max="14852" width="14.5703125" style="64" customWidth="1"/>
    <col min="14853" max="14853" width="17" style="64" customWidth="1"/>
    <col min="14854" max="14854" width="14.140625" style="64" customWidth="1"/>
    <col min="14855" max="14855" width="15.140625" style="64" customWidth="1"/>
    <col min="14856" max="14856" width="19.42578125" style="64" customWidth="1"/>
    <col min="14857" max="14857" width="9.28515625" style="64" customWidth="1"/>
    <col min="14858" max="14858" width="9.85546875" style="64" customWidth="1"/>
    <col min="14859" max="14859" width="8" style="64" customWidth="1"/>
    <col min="14860" max="14860" width="7.85546875" style="64" customWidth="1"/>
    <col min="14861" max="14863" width="0" style="64" hidden="1" customWidth="1"/>
    <col min="14864" max="15104" width="9.140625" style="64"/>
    <col min="15105" max="15105" width="5.7109375" style="64" customWidth="1"/>
    <col min="15106" max="15106" width="16.7109375" style="64" customWidth="1"/>
    <col min="15107" max="15107" width="25.28515625" style="64" customWidth="1"/>
    <col min="15108" max="15108" width="14.5703125" style="64" customWidth="1"/>
    <col min="15109" max="15109" width="17" style="64" customWidth="1"/>
    <col min="15110" max="15110" width="14.140625" style="64" customWidth="1"/>
    <col min="15111" max="15111" width="15.140625" style="64" customWidth="1"/>
    <col min="15112" max="15112" width="19.42578125" style="64" customWidth="1"/>
    <col min="15113" max="15113" width="9.28515625" style="64" customWidth="1"/>
    <col min="15114" max="15114" width="9.85546875" style="64" customWidth="1"/>
    <col min="15115" max="15115" width="8" style="64" customWidth="1"/>
    <col min="15116" max="15116" width="7.85546875" style="64" customWidth="1"/>
    <col min="15117" max="15119" width="0" style="64" hidden="1" customWidth="1"/>
    <col min="15120" max="15360" width="9.140625" style="64"/>
    <col min="15361" max="15361" width="5.7109375" style="64" customWidth="1"/>
    <col min="15362" max="15362" width="16.7109375" style="64" customWidth="1"/>
    <col min="15363" max="15363" width="25.28515625" style="64" customWidth="1"/>
    <col min="15364" max="15364" width="14.5703125" style="64" customWidth="1"/>
    <col min="15365" max="15365" width="17" style="64" customWidth="1"/>
    <col min="15366" max="15366" width="14.140625" style="64" customWidth="1"/>
    <col min="15367" max="15367" width="15.140625" style="64" customWidth="1"/>
    <col min="15368" max="15368" width="19.42578125" style="64" customWidth="1"/>
    <col min="15369" max="15369" width="9.28515625" style="64" customWidth="1"/>
    <col min="15370" max="15370" width="9.85546875" style="64" customWidth="1"/>
    <col min="15371" max="15371" width="8" style="64" customWidth="1"/>
    <col min="15372" max="15372" width="7.85546875" style="64" customWidth="1"/>
    <col min="15373" max="15375" width="0" style="64" hidden="1" customWidth="1"/>
    <col min="15376" max="15616" width="9.140625" style="64"/>
    <col min="15617" max="15617" width="5.7109375" style="64" customWidth="1"/>
    <col min="15618" max="15618" width="16.7109375" style="64" customWidth="1"/>
    <col min="15619" max="15619" width="25.28515625" style="64" customWidth="1"/>
    <col min="15620" max="15620" width="14.5703125" style="64" customWidth="1"/>
    <col min="15621" max="15621" width="17" style="64" customWidth="1"/>
    <col min="15622" max="15622" width="14.140625" style="64" customWidth="1"/>
    <col min="15623" max="15623" width="15.140625" style="64" customWidth="1"/>
    <col min="15624" max="15624" width="19.42578125" style="64" customWidth="1"/>
    <col min="15625" max="15625" width="9.28515625" style="64" customWidth="1"/>
    <col min="15626" max="15626" width="9.85546875" style="64" customWidth="1"/>
    <col min="15627" max="15627" width="8" style="64" customWidth="1"/>
    <col min="15628" max="15628" width="7.85546875" style="64" customWidth="1"/>
    <col min="15629" max="15631" width="0" style="64" hidden="1" customWidth="1"/>
    <col min="15632" max="15872" width="9.140625" style="64"/>
    <col min="15873" max="15873" width="5.7109375" style="64" customWidth="1"/>
    <col min="15874" max="15874" width="16.7109375" style="64" customWidth="1"/>
    <col min="15875" max="15875" width="25.28515625" style="64" customWidth="1"/>
    <col min="15876" max="15876" width="14.5703125" style="64" customWidth="1"/>
    <col min="15877" max="15877" width="17" style="64" customWidth="1"/>
    <col min="15878" max="15878" width="14.140625" style="64" customWidth="1"/>
    <col min="15879" max="15879" width="15.140625" style="64" customWidth="1"/>
    <col min="15880" max="15880" width="19.42578125" style="64" customWidth="1"/>
    <col min="15881" max="15881" width="9.28515625" style="64" customWidth="1"/>
    <col min="15882" max="15882" width="9.85546875" style="64" customWidth="1"/>
    <col min="15883" max="15883" width="8" style="64" customWidth="1"/>
    <col min="15884" max="15884" width="7.85546875" style="64" customWidth="1"/>
    <col min="15885" max="15887" width="0" style="64" hidden="1" customWidth="1"/>
    <col min="15888" max="16128" width="9.140625" style="64"/>
    <col min="16129" max="16129" width="5.7109375" style="64" customWidth="1"/>
    <col min="16130" max="16130" width="16.7109375" style="64" customWidth="1"/>
    <col min="16131" max="16131" width="25.28515625" style="64" customWidth="1"/>
    <col min="16132" max="16132" width="14.5703125" style="64" customWidth="1"/>
    <col min="16133" max="16133" width="17" style="64" customWidth="1"/>
    <col min="16134" max="16134" width="14.140625" style="64" customWidth="1"/>
    <col min="16135" max="16135" width="15.140625" style="64" customWidth="1"/>
    <col min="16136" max="16136" width="19.42578125" style="64" customWidth="1"/>
    <col min="16137" max="16137" width="9.28515625" style="64" customWidth="1"/>
    <col min="16138" max="16138" width="9.85546875" style="64" customWidth="1"/>
    <col min="16139" max="16139" width="8" style="64" customWidth="1"/>
    <col min="16140" max="16140" width="7.85546875" style="64" customWidth="1"/>
    <col min="16141" max="16143" width="0" style="64" hidden="1" customWidth="1"/>
    <col min="16144" max="16384" width="9.140625" style="64"/>
  </cols>
  <sheetData>
    <row r="1" spans="2:18" ht="12" customHeight="1">
      <c r="F1" s="711" t="s">
        <v>62</v>
      </c>
      <c r="G1" s="711"/>
      <c r="H1" s="711"/>
      <c r="I1" s="66"/>
    </row>
    <row r="2" spans="2:18" ht="12" customHeight="1">
      <c r="D2" s="67"/>
      <c r="E2" s="67"/>
      <c r="F2" s="711"/>
      <c r="G2" s="711"/>
      <c r="H2" s="711"/>
      <c r="I2" s="68"/>
      <c r="J2" s="69"/>
      <c r="K2" s="69"/>
    </row>
    <row r="3" spans="2:18" ht="4.5" customHeight="1">
      <c r="D3" s="67"/>
      <c r="E3" s="67"/>
      <c r="F3" s="67"/>
      <c r="G3" s="67"/>
      <c r="H3" s="67"/>
      <c r="I3" s="67"/>
      <c r="J3" s="69"/>
      <c r="K3" s="69"/>
    </row>
    <row r="4" spans="2:18" ht="21.75" customHeight="1">
      <c r="C4" s="712" t="s">
        <v>63</v>
      </c>
      <c r="D4" s="712"/>
      <c r="E4" s="712"/>
      <c r="F4" s="712"/>
      <c r="G4" s="712"/>
      <c r="H4" s="712"/>
      <c r="I4" s="70"/>
      <c r="J4" s="71"/>
      <c r="K4" s="67"/>
    </row>
    <row r="5" spans="2:18" ht="9" customHeight="1">
      <c r="B5" s="72"/>
      <c r="C5" s="70"/>
      <c r="D5" s="70"/>
      <c r="E5" s="70"/>
      <c r="F5" s="70"/>
      <c r="G5" s="70"/>
      <c r="H5" s="70"/>
      <c r="I5" s="72"/>
      <c r="J5" s="72"/>
      <c r="K5" s="72"/>
    </row>
    <row r="6" spans="2:18" ht="15.75" customHeight="1">
      <c r="B6" s="72"/>
      <c r="C6" s="713" t="s">
        <v>64</v>
      </c>
      <c r="D6" s="713"/>
      <c r="E6" s="713"/>
      <c r="F6" s="713"/>
      <c r="G6" s="713"/>
      <c r="H6" s="713"/>
      <c r="I6" s="713"/>
      <c r="J6" s="72"/>
      <c r="K6" s="72"/>
      <c r="N6" s="67"/>
      <c r="O6" s="67"/>
      <c r="P6" s="67"/>
      <c r="Q6" s="67"/>
      <c r="R6" s="67"/>
    </row>
    <row r="7" spans="2:18" ht="14.25" customHeight="1">
      <c r="C7" s="714" t="s">
        <v>65</v>
      </c>
      <c r="D7" s="714"/>
      <c r="E7" s="714"/>
      <c r="F7" s="714"/>
      <c r="G7" s="714"/>
      <c r="H7" s="714"/>
      <c r="I7" s="73"/>
      <c r="J7" s="73"/>
      <c r="K7" s="73"/>
      <c r="L7" s="73"/>
      <c r="M7" s="73"/>
      <c r="N7" s="73"/>
      <c r="O7" s="73"/>
      <c r="P7" s="73"/>
      <c r="Q7" s="73"/>
      <c r="R7" s="73"/>
    </row>
    <row r="8" spans="2:18" ht="32.25" customHeight="1">
      <c r="B8" s="715" t="s">
        <v>472</v>
      </c>
      <c r="C8" s="715"/>
      <c r="D8" s="715"/>
      <c r="E8" s="715"/>
      <c r="F8" s="715"/>
      <c r="G8" s="715"/>
      <c r="H8" s="715"/>
      <c r="I8" s="74"/>
      <c r="J8" s="74"/>
      <c r="K8" s="74"/>
      <c r="L8" s="75"/>
      <c r="M8" s="75"/>
      <c r="N8" s="75"/>
      <c r="O8" s="75"/>
      <c r="P8" s="75"/>
      <c r="Q8" s="75"/>
      <c r="R8" s="75"/>
    </row>
    <row r="9" spans="2:18" ht="12.75">
      <c r="C9" s="70"/>
      <c r="D9" s="710"/>
      <c r="E9" s="710"/>
      <c r="F9" s="64"/>
    </row>
    <row r="10" spans="2:18" ht="12.75">
      <c r="C10" s="70"/>
      <c r="D10" s="64"/>
      <c r="E10" s="76" t="s">
        <v>66</v>
      </c>
      <c r="F10" s="77"/>
    </row>
    <row r="11" spans="2:18" ht="12.75">
      <c r="C11" s="64"/>
      <c r="D11" s="64"/>
      <c r="E11" s="78" t="s">
        <v>67</v>
      </c>
      <c r="F11" s="79"/>
    </row>
    <row r="12" spans="2:18" ht="8.25" customHeight="1">
      <c r="B12" s="75"/>
    </row>
    <row r="13" spans="2:18" ht="12" customHeight="1">
      <c r="B13" s="70"/>
      <c r="H13" s="77" t="s">
        <v>7</v>
      </c>
    </row>
    <row r="14" spans="2:18" ht="22.5" customHeight="1">
      <c r="B14" s="702" t="s">
        <v>68</v>
      </c>
      <c r="C14" s="702" t="s">
        <v>69</v>
      </c>
      <c r="D14" s="704" t="s">
        <v>70</v>
      </c>
      <c r="E14" s="705"/>
      <c r="F14" s="705"/>
      <c r="G14" s="705"/>
      <c r="H14" s="706"/>
    </row>
    <row r="15" spans="2:18" ht="21" hidden="1" customHeight="1">
      <c r="B15" s="703"/>
      <c r="C15" s="703"/>
      <c r="D15" s="80"/>
      <c r="E15" s="81"/>
      <c r="F15" s="81"/>
      <c r="G15" s="81"/>
      <c r="H15" s="82"/>
    </row>
    <row r="16" spans="2:18" ht="12.75" hidden="1" customHeight="1">
      <c r="B16" s="703"/>
      <c r="C16" s="703"/>
      <c r="D16" s="702" t="s">
        <v>71</v>
      </c>
      <c r="E16" s="702" t="s">
        <v>72</v>
      </c>
      <c r="F16" s="708" t="s">
        <v>73</v>
      </c>
      <c r="G16" s="702" t="s">
        <v>74</v>
      </c>
      <c r="H16" s="702" t="s">
        <v>75</v>
      </c>
    </row>
    <row r="17" spans="1:14" ht="47.25" customHeight="1">
      <c r="B17" s="703"/>
      <c r="C17" s="703"/>
      <c r="D17" s="707"/>
      <c r="E17" s="707"/>
      <c r="F17" s="709"/>
      <c r="G17" s="707"/>
      <c r="H17" s="707"/>
    </row>
    <row r="18" spans="1:14" ht="11.25" customHeight="1">
      <c r="B18" s="83">
        <v>1</v>
      </c>
      <c r="C18" s="84">
        <v>2</v>
      </c>
      <c r="D18" s="83">
        <v>3</v>
      </c>
      <c r="E18" s="83">
        <v>4</v>
      </c>
      <c r="F18" s="83">
        <v>5</v>
      </c>
      <c r="G18" s="83">
        <v>6</v>
      </c>
      <c r="H18" s="83">
        <v>7</v>
      </c>
    </row>
    <row r="19" spans="1:14" ht="27" customHeight="1">
      <c r="B19" s="85">
        <v>741</v>
      </c>
      <c r="C19" s="86" t="s">
        <v>76</v>
      </c>
      <c r="D19" s="87">
        <v>8615.14</v>
      </c>
      <c r="E19" s="88">
        <v>58037.91</v>
      </c>
      <c r="F19" s="88">
        <v>66653.05</v>
      </c>
      <c r="G19" s="89">
        <v>0</v>
      </c>
      <c r="H19" s="89">
        <f>D19+E19-F19-G19</f>
        <v>0</v>
      </c>
    </row>
    <row r="20" spans="1:14" ht="25.5" customHeight="1">
      <c r="B20" s="85">
        <v>731</v>
      </c>
      <c r="C20" s="86" t="s">
        <v>77</v>
      </c>
      <c r="D20" s="87">
        <v>3356.19</v>
      </c>
      <c r="E20" s="88">
        <v>16409.96</v>
      </c>
      <c r="F20" s="88">
        <v>19766.150000000001</v>
      </c>
      <c r="G20" s="89">
        <v>0</v>
      </c>
      <c r="H20" s="89">
        <f>D20+E20-F20-G20</f>
        <v>-3.637978807091713E-12</v>
      </c>
    </row>
    <row r="21" spans="1:14" ht="14.45" customHeight="1">
      <c r="B21" s="85"/>
      <c r="C21" s="85"/>
      <c r="D21" s="90"/>
      <c r="E21" s="91"/>
      <c r="F21" s="92"/>
      <c r="G21" s="93"/>
      <c r="H21" s="93"/>
    </row>
    <row r="22" spans="1:14" ht="14.45" customHeight="1">
      <c r="B22" s="94"/>
      <c r="C22" s="95" t="s">
        <v>78</v>
      </c>
      <c r="D22" s="96">
        <f>SUM(D19:D20)</f>
        <v>11971.33</v>
      </c>
      <c r="E22" s="96">
        <f>SUM(E19:E21)</f>
        <v>74447.87</v>
      </c>
      <c r="F22" s="97">
        <f>SUM(F19:F21)</f>
        <v>86419.200000000012</v>
      </c>
      <c r="G22" s="97">
        <f>SUM(G19:G21)</f>
        <v>0</v>
      </c>
      <c r="H22" s="98">
        <f>D22+E22-F22-G22</f>
        <v>-1.4551915228366852E-11</v>
      </c>
    </row>
    <row r="23" spans="1:14" ht="6" customHeight="1"/>
    <row r="24" spans="1:14" ht="18" customHeight="1">
      <c r="B24" s="697" t="s">
        <v>29</v>
      </c>
      <c r="C24" s="697"/>
      <c r="D24" s="99"/>
      <c r="E24" s="100"/>
      <c r="F24" s="64"/>
      <c r="G24" s="698" t="s">
        <v>30</v>
      </c>
      <c r="H24" s="698"/>
      <c r="J24" s="99"/>
      <c r="L24" s="73"/>
    </row>
    <row r="25" spans="1:14" ht="19.5" customHeight="1">
      <c r="B25" s="699" t="s">
        <v>48</v>
      </c>
      <c r="C25" s="699"/>
      <c r="D25" s="101"/>
      <c r="E25" s="102" t="s">
        <v>1</v>
      </c>
      <c r="F25" s="102"/>
      <c r="G25" s="695" t="s">
        <v>49</v>
      </c>
      <c r="H25" s="695"/>
      <c r="I25" s="103"/>
      <c r="J25" s="104"/>
      <c r="L25" s="105"/>
    </row>
    <row r="26" spans="1:14" ht="25.5" customHeight="1">
      <c r="B26" s="700" t="s">
        <v>79</v>
      </c>
      <c r="C26" s="700"/>
      <c r="D26" s="106"/>
      <c r="E26" s="107"/>
      <c r="F26" s="64"/>
      <c r="G26" s="701" t="s">
        <v>2</v>
      </c>
      <c r="H26" s="701"/>
      <c r="I26" s="108"/>
      <c r="J26" s="99"/>
      <c r="L26" s="73"/>
      <c r="N26" s="109"/>
    </row>
    <row r="27" spans="1:14" ht="26.25" customHeight="1">
      <c r="B27" s="694" t="s">
        <v>80</v>
      </c>
      <c r="C27" s="694"/>
      <c r="D27" s="110"/>
      <c r="E27" s="102" t="s">
        <v>1</v>
      </c>
      <c r="F27" s="102"/>
      <c r="G27" s="695" t="s">
        <v>49</v>
      </c>
      <c r="H27" s="695"/>
      <c r="I27" s="111"/>
      <c r="J27" s="104"/>
      <c r="L27" s="105"/>
      <c r="N27" s="112"/>
    </row>
    <row r="28" spans="1:14">
      <c r="A28" s="113"/>
      <c r="B28" s="696" t="s">
        <v>481</v>
      </c>
      <c r="C28" s="696"/>
      <c r="D28" s="696"/>
      <c r="E28" s="696"/>
      <c r="F28" s="696"/>
      <c r="G28" s="72"/>
      <c r="H28" s="72"/>
      <c r="I28" s="72"/>
      <c r="J28" s="72"/>
      <c r="K28" s="72"/>
    </row>
    <row r="29" spans="1:14">
      <c r="B29" s="72"/>
      <c r="C29" s="114"/>
      <c r="D29" s="114"/>
      <c r="E29" s="114"/>
      <c r="F29" s="114"/>
      <c r="G29" s="72"/>
      <c r="H29" s="72"/>
      <c r="I29" s="72"/>
      <c r="J29" s="72"/>
      <c r="K29" s="72"/>
    </row>
    <row r="30" spans="1:14">
      <c r="B30" s="72"/>
      <c r="C30" s="114"/>
      <c r="D30" s="114"/>
      <c r="E30" s="114"/>
      <c r="F30" s="114"/>
      <c r="G30" s="72"/>
      <c r="H30" s="72"/>
      <c r="I30" s="72"/>
      <c r="J30" s="72"/>
      <c r="K30" s="72"/>
    </row>
    <row r="31" spans="1:14">
      <c r="B31" s="72"/>
      <c r="C31" s="114"/>
      <c r="D31" s="114"/>
      <c r="E31" s="114"/>
      <c r="F31" s="114"/>
      <c r="G31" s="72"/>
      <c r="H31" s="72"/>
      <c r="I31" s="72"/>
      <c r="J31" s="72"/>
      <c r="K31" s="72"/>
    </row>
    <row r="32" spans="1:14">
      <c r="B32" s="72"/>
      <c r="C32" s="114"/>
      <c r="D32" s="114"/>
      <c r="E32" s="114"/>
      <c r="F32" s="114"/>
      <c r="G32" s="72"/>
      <c r="H32" s="72"/>
      <c r="I32" s="72"/>
      <c r="J32" s="72"/>
      <c r="K32" s="72"/>
    </row>
    <row r="33" spans="2:11">
      <c r="B33" s="72"/>
      <c r="C33" s="114"/>
      <c r="D33" s="114"/>
      <c r="E33" s="114"/>
      <c r="F33" s="114"/>
      <c r="G33" s="72"/>
      <c r="H33" s="72"/>
      <c r="I33" s="72"/>
      <c r="J33" s="72"/>
      <c r="K33" s="72"/>
    </row>
    <row r="34" spans="2:11">
      <c r="B34" s="72"/>
      <c r="C34" s="114"/>
      <c r="D34" s="114"/>
      <c r="E34" s="114"/>
      <c r="F34" s="114"/>
      <c r="G34" s="72"/>
      <c r="H34" s="72"/>
      <c r="I34" s="72"/>
      <c r="J34" s="72"/>
      <c r="K34" s="72"/>
    </row>
    <row r="35" spans="2:11">
      <c r="B35" s="72"/>
      <c r="C35" s="114"/>
      <c r="D35" s="114"/>
      <c r="E35" s="114"/>
      <c r="F35" s="114"/>
      <c r="G35" s="72"/>
      <c r="H35" s="72"/>
      <c r="I35" s="72"/>
      <c r="J35" s="72"/>
      <c r="K35" s="72"/>
    </row>
    <row r="36" spans="2:11">
      <c r="B36" s="72"/>
      <c r="C36" s="114"/>
      <c r="D36" s="114"/>
      <c r="E36" s="114"/>
      <c r="F36" s="114"/>
      <c r="G36" s="72"/>
      <c r="H36" s="72"/>
      <c r="I36" s="72"/>
      <c r="J36" s="72"/>
      <c r="K36" s="72"/>
    </row>
    <row r="37" spans="2:11">
      <c r="B37" s="72"/>
      <c r="C37" s="114"/>
      <c r="D37" s="114"/>
      <c r="E37" s="114"/>
      <c r="F37" s="114"/>
      <c r="G37" s="72"/>
      <c r="H37" s="72"/>
      <c r="I37" s="72"/>
      <c r="J37" s="72"/>
      <c r="K37" s="72"/>
    </row>
    <row r="38" spans="2:11">
      <c r="B38" s="72"/>
      <c r="C38" s="114"/>
      <c r="D38" s="114"/>
      <c r="E38" s="114"/>
      <c r="F38" s="114"/>
      <c r="G38" s="72"/>
      <c r="H38" s="72"/>
      <c r="I38" s="72"/>
      <c r="J38" s="72"/>
      <c r="K38" s="72"/>
    </row>
    <row r="39" spans="2:11">
      <c r="B39" s="72"/>
      <c r="C39" s="114"/>
      <c r="D39" s="114"/>
      <c r="E39" s="114"/>
      <c r="F39" s="114"/>
      <c r="G39" s="72"/>
      <c r="H39" s="72"/>
      <c r="I39" s="72"/>
      <c r="J39" s="72"/>
      <c r="K39" s="72"/>
    </row>
    <row r="40" spans="2:11">
      <c r="B40" s="72"/>
      <c r="C40" s="114"/>
      <c r="D40" s="114"/>
      <c r="E40" s="114"/>
      <c r="F40" s="114"/>
      <c r="G40" s="72"/>
      <c r="H40" s="72"/>
      <c r="I40" s="72"/>
      <c r="J40" s="72"/>
      <c r="K40" s="72"/>
    </row>
    <row r="41" spans="2:11">
      <c r="B41" s="72"/>
      <c r="C41" s="114"/>
      <c r="D41" s="114"/>
      <c r="E41" s="114"/>
      <c r="F41" s="114"/>
      <c r="G41" s="72"/>
      <c r="H41" s="72"/>
      <c r="I41" s="72"/>
      <c r="J41" s="72"/>
      <c r="K41" s="72"/>
    </row>
    <row r="42" spans="2:11">
      <c r="B42" s="72"/>
      <c r="C42" s="114"/>
      <c r="D42" s="114"/>
      <c r="E42" s="114"/>
      <c r="F42" s="114"/>
      <c r="G42" s="72"/>
      <c r="H42" s="72"/>
      <c r="I42" s="72"/>
      <c r="J42" s="72"/>
      <c r="K42" s="72"/>
    </row>
    <row r="43" spans="2:11">
      <c r="B43" s="72"/>
      <c r="C43" s="114"/>
      <c r="D43" s="114"/>
      <c r="E43" s="114"/>
      <c r="F43" s="114"/>
      <c r="G43" s="72"/>
      <c r="H43" s="72"/>
      <c r="I43" s="72"/>
      <c r="J43" s="72"/>
      <c r="K43" s="72"/>
    </row>
    <row r="44" spans="2:11">
      <c r="B44" s="72"/>
      <c r="C44" s="114"/>
      <c r="D44" s="114"/>
      <c r="E44" s="114"/>
      <c r="F44" s="114"/>
      <c r="G44" s="72"/>
      <c r="H44" s="72"/>
      <c r="I44" s="72"/>
      <c r="J44" s="72"/>
      <c r="K44" s="72"/>
    </row>
    <row r="45" spans="2:11">
      <c r="B45" s="72"/>
      <c r="C45" s="114"/>
      <c r="D45" s="114"/>
      <c r="E45" s="114"/>
      <c r="F45" s="114"/>
      <c r="G45" s="72"/>
      <c r="H45" s="72"/>
      <c r="I45" s="72"/>
      <c r="J45" s="72"/>
      <c r="K45" s="72"/>
    </row>
    <row r="46" spans="2:11">
      <c r="B46" s="72"/>
      <c r="C46" s="114"/>
      <c r="D46" s="114"/>
      <c r="E46" s="114"/>
      <c r="F46" s="114"/>
      <c r="G46" s="72"/>
      <c r="H46" s="72"/>
      <c r="I46" s="72"/>
      <c r="J46" s="72"/>
      <c r="K46" s="72"/>
    </row>
    <row r="47" spans="2:11">
      <c r="B47" s="72"/>
      <c r="C47" s="114"/>
      <c r="D47" s="114"/>
      <c r="E47" s="114"/>
      <c r="F47" s="114"/>
      <c r="G47" s="72"/>
      <c r="H47" s="72"/>
      <c r="I47" s="72"/>
      <c r="J47" s="72"/>
      <c r="K47" s="72"/>
    </row>
    <row r="48" spans="2:11">
      <c r="B48" s="72"/>
      <c r="C48" s="114"/>
      <c r="D48" s="114"/>
      <c r="E48" s="114"/>
      <c r="F48" s="114"/>
      <c r="G48" s="72"/>
      <c r="H48" s="72"/>
      <c r="I48" s="72"/>
      <c r="J48" s="72"/>
      <c r="K48" s="72"/>
    </row>
    <row r="49" spans="2:11">
      <c r="B49" s="72"/>
      <c r="C49" s="114"/>
      <c r="D49" s="114"/>
      <c r="E49" s="114"/>
      <c r="F49" s="114"/>
      <c r="G49" s="72"/>
      <c r="H49" s="72"/>
      <c r="I49" s="72"/>
      <c r="J49" s="72"/>
      <c r="K49" s="72"/>
    </row>
  </sheetData>
  <mergeCells count="23">
    <mergeCell ref="D9:E9"/>
    <mergeCell ref="F1:H2"/>
    <mergeCell ref="C4:H4"/>
    <mergeCell ref="C6:I6"/>
    <mergeCell ref="C7:H7"/>
    <mergeCell ref="B8:H8"/>
    <mergeCell ref="B14:B17"/>
    <mergeCell ref="C14:C17"/>
    <mergeCell ref="D14:H14"/>
    <mergeCell ref="D16:D17"/>
    <mergeCell ref="E16:E17"/>
    <mergeCell ref="F16:F17"/>
    <mergeCell ref="G16:G17"/>
    <mergeCell ref="H16:H17"/>
    <mergeCell ref="B27:C27"/>
    <mergeCell ref="G27:H27"/>
    <mergeCell ref="B28:F28"/>
    <mergeCell ref="B24:C24"/>
    <mergeCell ref="G24:H24"/>
    <mergeCell ref="B25:C25"/>
    <mergeCell ref="G25:H25"/>
    <mergeCell ref="B26:C26"/>
    <mergeCell ref="G26:H26"/>
  </mergeCells>
  <pageMargins left="0.31496062992125984" right="0.31496062992125984" top="0" bottom="0"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97BC-4E2A-4684-9CFC-8185C57BE612}">
  <sheetPr>
    <tabColor rgb="FFFFC000"/>
  </sheetPr>
  <dimension ref="A2:I29"/>
  <sheetViews>
    <sheetView showRuler="0" zoomScaleNormal="100" workbookViewId="0">
      <selection activeCell="M15" sqref="M15"/>
    </sheetView>
  </sheetViews>
  <sheetFormatPr defaultRowHeight="15"/>
  <cols>
    <col min="1" max="1" width="6.42578125" style="435" customWidth="1"/>
    <col min="2" max="2" width="13.7109375" style="435" customWidth="1"/>
    <col min="3" max="3" width="11.5703125" style="435" customWidth="1"/>
    <col min="4" max="4" width="9.140625" style="435"/>
    <col min="5" max="5" width="7.140625" style="435" customWidth="1"/>
    <col min="6" max="6" width="13.7109375" style="435" customWidth="1"/>
    <col min="7" max="7" width="10" style="435" customWidth="1"/>
    <col min="8" max="8" width="13.5703125" style="435" customWidth="1"/>
    <col min="9" max="9" width="9.140625" style="435"/>
    <col min="10" max="256" width="9.140625" style="436"/>
    <col min="257" max="257" width="6.42578125" style="436" customWidth="1"/>
    <col min="258" max="258" width="13.7109375" style="436" customWidth="1"/>
    <col min="259" max="259" width="11.5703125" style="436" customWidth="1"/>
    <col min="260" max="260" width="9.140625" style="436"/>
    <col min="261" max="261" width="7.140625" style="436" customWidth="1"/>
    <col min="262" max="262" width="13.7109375" style="436" customWidth="1"/>
    <col min="263" max="263" width="10" style="436" customWidth="1"/>
    <col min="264" max="264" width="13.5703125" style="436" customWidth="1"/>
    <col min="265" max="512" width="9.140625" style="436"/>
    <col min="513" max="513" width="6.42578125" style="436" customWidth="1"/>
    <col min="514" max="514" width="13.7109375" style="436" customWidth="1"/>
    <col min="515" max="515" width="11.5703125" style="436" customWidth="1"/>
    <col min="516" max="516" width="9.140625" style="436"/>
    <col min="517" max="517" width="7.140625" style="436" customWidth="1"/>
    <col min="518" max="518" width="13.7109375" style="436" customWidth="1"/>
    <col min="519" max="519" width="10" style="436" customWidth="1"/>
    <col min="520" max="520" width="13.5703125" style="436" customWidth="1"/>
    <col min="521" max="768" width="9.140625" style="436"/>
    <col min="769" max="769" width="6.42578125" style="436" customWidth="1"/>
    <col min="770" max="770" width="13.7109375" style="436" customWidth="1"/>
    <col min="771" max="771" width="11.5703125" style="436" customWidth="1"/>
    <col min="772" max="772" width="9.140625" style="436"/>
    <col min="773" max="773" width="7.140625" style="436" customWidth="1"/>
    <col min="774" max="774" width="13.7109375" style="436" customWidth="1"/>
    <col min="775" max="775" width="10" style="436" customWidth="1"/>
    <col min="776" max="776" width="13.5703125" style="436" customWidth="1"/>
    <col min="777" max="1024" width="9.140625" style="436"/>
    <col min="1025" max="1025" width="6.42578125" style="436" customWidth="1"/>
    <col min="1026" max="1026" width="13.7109375" style="436" customWidth="1"/>
    <col min="1027" max="1027" width="11.5703125" style="436" customWidth="1"/>
    <col min="1028" max="1028" width="9.140625" style="436"/>
    <col min="1029" max="1029" width="7.140625" style="436" customWidth="1"/>
    <col min="1030" max="1030" width="13.7109375" style="436" customWidth="1"/>
    <col min="1031" max="1031" width="10" style="436" customWidth="1"/>
    <col min="1032" max="1032" width="13.5703125" style="436" customWidth="1"/>
    <col min="1033" max="1280" width="9.140625" style="436"/>
    <col min="1281" max="1281" width="6.42578125" style="436" customWidth="1"/>
    <col min="1282" max="1282" width="13.7109375" style="436" customWidth="1"/>
    <col min="1283" max="1283" width="11.5703125" style="436" customWidth="1"/>
    <col min="1284" max="1284" width="9.140625" style="436"/>
    <col min="1285" max="1285" width="7.140625" style="436" customWidth="1"/>
    <col min="1286" max="1286" width="13.7109375" style="436" customWidth="1"/>
    <col min="1287" max="1287" width="10" style="436" customWidth="1"/>
    <col min="1288" max="1288" width="13.5703125" style="436" customWidth="1"/>
    <col min="1289" max="1536" width="9.140625" style="436"/>
    <col min="1537" max="1537" width="6.42578125" style="436" customWidth="1"/>
    <col min="1538" max="1538" width="13.7109375" style="436" customWidth="1"/>
    <col min="1539" max="1539" width="11.5703125" style="436" customWidth="1"/>
    <col min="1540" max="1540" width="9.140625" style="436"/>
    <col min="1541" max="1541" width="7.140625" style="436" customWidth="1"/>
    <col min="1542" max="1542" width="13.7109375" style="436" customWidth="1"/>
    <col min="1543" max="1543" width="10" style="436" customWidth="1"/>
    <col min="1544" max="1544" width="13.5703125" style="436" customWidth="1"/>
    <col min="1545" max="1792" width="9.140625" style="436"/>
    <col min="1793" max="1793" width="6.42578125" style="436" customWidth="1"/>
    <col min="1794" max="1794" width="13.7109375" style="436" customWidth="1"/>
    <col min="1795" max="1795" width="11.5703125" style="436" customWidth="1"/>
    <col min="1796" max="1796" width="9.140625" style="436"/>
    <col min="1797" max="1797" width="7.140625" style="436" customWidth="1"/>
    <col min="1798" max="1798" width="13.7109375" style="436" customWidth="1"/>
    <col min="1799" max="1799" width="10" style="436" customWidth="1"/>
    <col min="1800" max="1800" width="13.5703125" style="436" customWidth="1"/>
    <col min="1801" max="2048" width="9.140625" style="436"/>
    <col min="2049" max="2049" width="6.42578125" style="436" customWidth="1"/>
    <col min="2050" max="2050" width="13.7109375" style="436" customWidth="1"/>
    <col min="2051" max="2051" width="11.5703125" style="436" customWidth="1"/>
    <col min="2052" max="2052" width="9.140625" style="436"/>
    <col min="2053" max="2053" width="7.140625" style="436" customWidth="1"/>
    <col min="2054" max="2054" width="13.7109375" style="436" customWidth="1"/>
    <col min="2055" max="2055" width="10" style="436" customWidth="1"/>
    <col min="2056" max="2056" width="13.5703125" style="436" customWidth="1"/>
    <col min="2057" max="2304" width="9.140625" style="436"/>
    <col min="2305" max="2305" width="6.42578125" style="436" customWidth="1"/>
    <col min="2306" max="2306" width="13.7109375" style="436" customWidth="1"/>
    <col min="2307" max="2307" width="11.5703125" style="436" customWidth="1"/>
    <col min="2308" max="2308" width="9.140625" style="436"/>
    <col min="2309" max="2309" width="7.140625" style="436" customWidth="1"/>
    <col min="2310" max="2310" width="13.7109375" style="436" customWidth="1"/>
    <col min="2311" max="2311" width="10" style="436" customWidth="1"/>
    <col min="2312" max="2312" width="13.5703125" style="436" customWidth="1"/>
    <col min="2313" max="2560" width="9.140625" style="436"/>
    <col min="2561" max="2561" width="6.42578125" style="436" customWidth="1"/>
    <col min="2562" max="2562" width="13.7109375" style="436" customWidth="1"/>
    <col min="2563" max="2563" width="11.5703125" style="436" customWidth="1"/>
    <col min="2564" max="2564" width="9.140625" style="436"/>
    <col min="2565" max="2565" width="7.140625" style="436" customWidth="1"/>
    <col min="2566" max="2566" width="13.7109375" style="436" customWidth="1"/>
    <col min="2567" max="2567" width="10" style="436" customWidth="1"/>
    <col min="2568" max="2568" width="13.5703125" style="436" customWidth="1"/>
    <col min="2569" max="2816" width="9.140625" style="436"/>
    <col min="2817" max="2817" width="6.42578125" style="436" customWidth="1"/>
    <col min="2818" max="2818" width="13.7109375" style="436" customWidth="1"/>
    <col min="2819" max="2819" width="11.5703125" style="436" customWidth="1"/>
    <col min="2820" max="2820" width="9.140625" style="436"/>
    <col min="2821" max="2821" width="7.140625" style="436" customWidth="1"/>
    <col min="2822" max="2822" width="13.7109375" style="436" customWidth="1"/>
    <col min="2823" max="2823" width="10" style="436" customWidth="1"/>
    <col min="2824" max="2824" width="13.5703125" style="436" customWidth="1"/>
    <col min="2825" max="3072" width="9.140625" style="436"/>
    <col min="3073" max="3073" width="6.42578125" style="436" customWidth="1"/>
    <col min="3074" max="3074" width="13.7109375" style="436" customWidth="1"/>
    <col min="3075" max="3075" width="11.5703125" style="436" customWidth="1"/>
    <col min="3076" max="3076" width="9.140625" style="436"/>
    <col min="3077" max="3077" width="7.140625" style="436" customWidth="1"/>
    <col min="3078" max="3078" width="13.7109375" style="436" customWidth="1"/>
    <col min="3079" max="3079" width="10" style="436" customWidth="1"/>
    <col min="3080" max="3080" width="13.5703125" style="436" customWidth="1"/>
    <col min="3081" max="3328" width="9.140625" style="436"/>
    <col min="3329" max="3329" width="6.42578125" style="436" customWidth="1"/>
    <col min="3330" max="3330" width="13.7109375" style="436" customWidth="1"/>
    <col min="3331" max="3331" width="11.5703125" style="436" customWidth="1"/>
    <col min="3332" max="3332" width="9.140625" style="436"/>
    <col min="3333" max="3333" width="7.140625" style="436" customWidth="1"/>
    <col min="3334" max="3334" width="13.7109375" style="436" customWidth="1"/>
    <col min="3335" max="3335" width="10" style="436" customWidth="1"/>
    <col min="3336" max="3336" width="13.5703125" style="436" customWidth="1"/>
    <col min="3337" max="3584" width="9.140625" style="436"/>
    <col min="3585" max="3585" width="6.42578125" style="436" customWidth="1"/>
    <col min="3586" max="3586" width="13.7109375" style="436" customWidth="1"/>
    <col min="3587" max="3587" width="11.5703125" style="436" customWidth="1"/>
    <col min="3588" max="3588" width="9.140625" style="436"/>
    <col min="3589" max="3589" width="7.140625" style="436" customWidth="1"/>
    <col min="3590" max="3590" width="13.7109375" style="436" customWidth="1"/>
    <col min="3591" max="3591" width="10" style="436" customWidth="1"/>
    <col min="3592" max="3592" width="13.5703125" style="436" customWidth="1"/>
    <col min="3593" max="3840" width="9.140625" style="436"/>
    <col min="3841" max="3841" width="6.42578125" style="436" customWidth="1"/>
    <col min="3842" max="3842" width="13.7109375" style="436" customWidth="1"/>
    <col min="3843" max="3843" width="11.5703125" style="436" customWidth="1"/>
    <col min="3844" max="3844" width="9.140625" style="436"/>
    <col min="3845" max="3845" width="7.140625" style="436" customWidth="1"/>
    <col min="3846" max="3846" width="13.7109375" style="436" customWidth="1"/>
    <col min="3847" max="3847" width="10" style="436" customWidth="1"/>
    <col min="3848" max="3848" width="13.5703125" style="436" customWidth="1"/>
    <col min="3849" max="4096" width="9.140625" style="436"/>
    <col min="4097" max="4097" width="6.42578125" style="436" customWidth="1"/>
    <col min="4098" max="4098" width="13.7109375" style="436" customWidth="1"/>
    <col min="4099" max="4099" width="11.5703125" style="436" customWidth="1"/>
    <col min="4100" max="4100" width="9.140625" style="436"/>
    <col min="4101" max="4101" width="7.140625" style="436" customWidth="1"/>
    <col min="4102" max="4102" width="13.7109375" style="436" customWidth="1"/>
    <col min="4103" max="4103" width="10" style="436" customWidth="1"/>
    <col min="4104" max="4104" width="13.5703125" style="436" customWidth="1"/>
    <col min="4105" max="4352" width="9.140625" style="436"/>
    <col min="4353" max="4353" width="6.42578125" style="436" customWidth="1"/>
    <col min="4354" max="4354" width="13.7109375" style="436" customWidth="1"/>
    <col min="4355" max="4355" width="11.5703125" style="436" customWidth="1"/>
    <col min="4356" max="4356" width="9.140625" style="436"/>
    <col min="4357" max="4357" width="7.140625" style="436" customWidth="1"/>
    <col min="4358" max="4358" width="13.7109375" style="436" customWidth="1"/>
    <col min="4359" max="4359" width="10" style="436" customWidth="1"/>
    <col min="4360" max="4360" width="13.5703125" style="436" customWidth="1"/>
    <col min="4361" max="4608" width="9.140625" style="436"/>
    <col min="4609" max="4609" width="6.42578125" style="436" customWidth="1"/>
    <col min="4610" max="4610" width="13.7109375" style="436" customWidth="1"/>
    <col min="4611" max="4611" width="11.5703125" style="436" customWidth="1"/>
    <col min="4612" max="4612" width="9.140625" style="436"/>
    <col min="4613" max="4613" width="7.140625" style="436" customWidth="1"/>
    <col min="4614" max="4614" width="13.7109375" style="436" customWidth="1"/>
    <col min="4615" max="4615" width="10" style="436" customWidth="1"/>
    <col min="4616" max="4616" width="13.5703125" style="436" customWidth="1"/>
    <col min="4617" max="4864" width="9.140625" style="436"/>
    <col min="4865" max="4865" width="6.42578125" style="436" customWidth="1"/>
    <col min="4866" max="4866" width="13.7109375" style="436" customWidth="1"/>
    <col min="4867" max="4867" width="11.5703125" style="436" customWidth="1"/>
    <col min="4868" max="4868" width="9.140625" style="436"/>
    <col min="4869" max="4869" width="7.140625" style="436" customWidth="1"/>
    <col min="4870" max="4870" width="13.7109375" style="436" customWidth="1"/>
    <col min="4871" max="4871" width="10" style="436" customWidth="1"/>
    <col min="4872" max="4872" width="13.5703125" style="436" customWidth="1"/>
    <col min="4873" max="5120" width="9.140625" style="436"/>
    <col min="5121" max="5121" width="6.42578125" style="436" customWidth="1"/>
    <col min="5122" max="5122" width="13.7109375" style="436" customWidth="1"/>
    <col min="5123" max="5123" width="11.5703125" style="436" customWidth="1"/>
    <col min="5124" max="5124" width="9.140625" style="436"/>
    <col min="5125" max="5125" width="7.140625" style="436" customWidth="1"/>
    <col min="5126" max="5126" width="13.7109375" style="436" customWidth="1"/>
    <col min="5127" max="5127" width="10" style="436" customWidth="1"/>
    <col min="5128" max="5128" width="13.5703125" style="436" customWidth="1"/>
    <col min="5129" max="5376" width="9.140625" style="436"/>
    <col min="5377" max="5377" width="6.42578125" style="436" customWidth="1"/>
    <col min="5378" max="5378" width="13.7109375" style="436" customWidth="1"/>
    <col min="5379" max="5379" width="11.5703125" style="436" customWidth="1"/>
    <col min="5380" max="5380" width="9.140625" style="436"/>
    <col min="5381" max="5381" width="7.140625" style="436" customWidth="1"/>
    <col min="5382" max="5382" width="13.7109375" style="436" customWidth="1"/>
    <col min="5383" max="5383" width="10" style="436" customWidth="1"/>
    <col min="5384" max="5384" width="13.5703125" style="436" customWidth="1"/>
    <col min="5385" max="5632" width="9.140625" style="436"/>
    <col min="5633" max="5633" width="6.42578125" style="436" customWidth="1"/>
    <col min="5634" max="5634" width="13.7109375" style="436" customWidth="1"/>
    <col min="5635" max="5635" width="11.5703125" style="436" customWidth="1"/>
    <col min="5636" max="5636" width="9.140625" style="436"/>
    <col min="5637" max="5637" width="7.140625" style="436" customWidth="1"/>
    <col min="5638" max="5638" width="13.7109375" style="436" customWidth="1"/>
    <col min="5639" max="5639" width="10" style="436" customWidth="1"/>
    <col min="5640" max="5640" width="13.5703125" style="436" customWidth="1"/>
    <col min="5641" max="5888" width="9.140625" style="436"/>
    <col min="5889" max="5889" width="6.42578125" style="436" customWidth="1"/>
    <col min="5890" max="5890" width="13.7109375" style="436" customWidth="1"/>
    <col min="5891" max="5891" width="11.5703125" style="436" customWidth="1"/>
    <col min="5892" max="5892" width="9.140625" style="436"/>
    <col min="5893" max="5893" width="7.140625" style="436" customWidth="1"/>
    <col min="5894" max="5894" width="13.7109375" style="436" customWidth="1"/>
    <col min="5895" max="5895" width="10" style="436" customWidth="1"/>
    <col min="5896" max="5896" width="13.5703125" style="436" customWidth="1"/>
    <col min="5897" max="6144" width="9.140625" style="436"/>
    <col min="6145" max="6145" width="6.42578125" style="436" customWidth="1"/>
    <col min="6146" max="6146" width="13.7109375" style="436" customWidth="1"/>
    <col min="6147" max="6147" width="11.5703125" style="436" customWidth="1"/>
    <col min="6148" max="6148" width="9.140625" style="436"/>
    <col min="6149" max="6149" width="7.140625" style="436" customWidth="1"/>
    <col min="6150" max="6150" width="13.7109375" style="436" customWidth="1"/>
    <col min="6151" max="6151" width="10" style="436" customWidth="1"/>
    <col min="6152" max="6152" width="13.5703125" style="436" customWidth="1"/>
    <col min="6153" max="6400" width="9.140625" style="436"/>
    <col min="6401" max="6401" width="6.42578125" style="436" customWidth="1"/>
    <col min="6402" max="6402" width="13.7109375" style="436" customWidth="1"/>
    <col min="6403" max="6403" width="11.5703125" style="436" customWidth="1"/>
    <col min="6404" max="6404" width="9.140625" style="436"/>
    <col min="6405" max="6405" width="7.140625" style="436" customWidth="1"/>
    <col min="6406" max="6406" width="13.7109375" style="436" customWidth="1"/>
    <col min="6407" max="6407" width="10" style="436" customWidth="1"/>
    <col min="6408" max="6408" width="13.5703125" style="436" customWidth="1"/>
    <col min="6409" max="6656" width="9.140625" style="436"/>
    <col min="6657" max="6657" width="6.42578125" style="436" customWidth="1"/>
    <col min="6658" max="6658" width="13.7109375" style="436" customWidth="1"/>
    <col min="6659" max="6659" width="11.5703125" style="436" customWidth="1"/>
    <col min="6660" max="6660" width="9.140625" style="436"/>
    <col min="6661" max="6661" width="7.140625" style="436" customWidth="1"/>
    <col min="6662" max="6662" width="13.7109375" style="436" customWidth="1"/>
    <col min="6663" max="6663" width="10" style="436" customWidth="1"/>
    <col min="6664" max="6664" width="13.5703125" style="436" customWidth="1"/>
    <col min="6665" max="6912" width="9.140625" style="436"/>
    <col min="6913" max="6913" width="6.42578125" style="436" customWidth="1"/>
    <col min="6914" max="6914" width="13.7109375" style="436" customWidth="1"/>
    <col min="6915" max="6915" width="11.5703125" style="436" customWidth="1"/>
    <col min="6916" max="6916" width="9.140625" style="436"/>
    <col min="6917" max="6917" width="7.140625" style="436" customWidth="1"/>
    <col min="6918" max="6918" width="13.7109375" style="436" customWidth="1"/>
    <col min="6919" max="6919" width="10" style="436" customWidth="1"/>
    <col min="6920" max="6920" width="13.5703125" style="436" customWidth="1"/>
    <col min="6921" max="7168" width="9.140625" style="436"/>
    <col min="7169" max="7169" width="6.42578125" style="436" customWidth="1"/>
    <col min="7170" max="7170" width="13.7109375" style="436" customWidth="1"/>
    <col min="7171" max="7171" width="11.5703125" style="436" customWidth="1"/>
    <col min="7172" max="7172" width="9.140625" style="436"/>
    <col min="7173" max="7173" width="7.140625" style="436" customWidth="1"/>
    <col min="7174" max="7174" width="13.7109375" style="436" customWidth="1"/>
    <col min="7175" max="7175" width="10" style="436" customWidth="1"/>
    <col min="7176" max="7176" width="13.5703125" style="436" customWidth="1"/>
    <col min="7177" max="7424" width="9.140625" style="436"/>
    <col min="7425" max="7425" width="6.42578125" style="436" customWidth="1"/>
    <col min="7426" max="7426" width="13.7109375" style="436" customWidth="1"/>
    <col min="7427" max="7427" width="11.5703125" style="436" customWidth="1"/>
    <col min="7428" max="7428" width="9.140625" style="436"/>
    <col min="7429" max="7429" width="7.140625" style="436" customWidth="1"/>
    <col min="7430" max="7430" width="13.7109375" style="436" customWidth="1"/>
    <col min="7431" max="7431" width="10" style="436" customWidth="1"/>
    <col min="7432" max="7432" width="13.5703125" style="436" customWidth="1"/>
    <col min="7433" max="7680" width="9.140625" style="436"/>
    <col min="7681" max="7681" width="6.42578125" style="436" customWidth="1"/>
    <col min="7682" max="7682" width="13.7109375" style="436" customWidth="1"/>
    <col min="7683" max="7683" width="11.5703125" style="436" customWidth="1"/>
    <col min="7684" max="7684" width="9.140625" style="436"/>
    <col min="7685" max="7685" width="7.140625" style="436" customWidth="1"/>
    <col min="7686" max="7686" width="13.7109375" style="436" customWidth="1"/>
    <col min="7687" max="7687" width="10" style="436" customWidth="1"/>
    <col min="7688" max="7688" width="13.5703125" style="436" customWidth="1"/>
    <col min="7689" max="7936" width="9.140625" style="436"/>
    <col min="7937" max="7937" width="6.42578125" style="436" customWidth="1"/>
    <col min="7938" max="7938" width="13.7109375" style="436" customWidth="1"/>
    <col min="7939" max="7939" width="11.5703125" style="436" customWidth="1"/>
    <col min="7940" max="7940" width="9.140625" style="436"/>
    <col min="7941" max="7941" width="7.140625" style="436" customWidth="1"/>
    <col min="7942" max="7942" width="13.7109375" style="436" customWidth="1"/>
    <col min="7943" max="7943" width="10" style="436" customWidth="1"/>
    <col min="7944" max="7944" width="13.5703125" style="436" customWidth="1"/>
    <col min="7945" max="8192" width="9.140625" style="436"/>
    <col min="8193" max="8193" width="6.42578125" style="436" customWidth="1"/>
    <col min="8194" max="8194" width="13.7109375" style="436" customWidth="1"/>
    <col min="8195" max="8195" width="11.5703125" style="436" customWidth="1"/>
    <col min="8196" max="8196" width="9.140625" style="436"/>
    <col min="8197" max="8197" width="7.140625" style="436" customWidth="1"/>
    <col min="8198" max="8198" width="13.7109375" style="436" customWidth="1"/>
    <col min="8199" max="8199" width="10" style="436" customWidth="1"/>
    <col min="8200" max="8200" width="13.5703125" style="436" customWidth="1"/>
    <col min="8201" max="8448" width="9.140625" style="436"/>
    <col min="8449" max="8449" width="6.42578125" style="436" customWidth="1"/>
    <col min="8450" max="8450" width="13.7109375" style="436" customWidth="1"/>
    <col min="8451" max="8451" width="11.5703125" style="436" customWidth="1"/>
    <col min="8452" max="8452" width="9.140625" style="436"/>
    <col min="8453" max="8453" width="7.140625" style="436" customWidth="1"/>
    <col min="8454" max="8454" width="13.7109375" style="436" customWidth="1"/>
    <col min="8455" max="8455" width="10" style="436" customWidth="1"/>
    <col min="8456" max="8456" width="13.5703125" style="436" customWidth="1"/>
    <col min="8457" max="8704" width="9.140625" style="436"/>
    <col min="8705" max="8705" width="6.42578125" style="436" customWidth="1"/>
    <col min="8706" max="8706" width="13.7109375" style="436" customWidth="1"/>
    <col min="8707" max="8707" width="11.5703125" style="436" customWidth="1"/>
    <col min="8708" max="8708" width="9.140625" style="436"/>
    <col min="8709" max="8709" width="7.140625" style="436" customWidth="1"/>
    <col min="8710" max="8710" width="13.7109375" style="436" customWidth="1"/>
    <col min="8711" max="8711" width="10" style="436" customWidth="1"/>
    <col min="8712" max="8712" width="13.5703125" style="436" customWidth="1"/>
    <col min="8713" max="8960" width="9.140625" style="436"/>
    <col min="8961" max="8961" width="6.42578125" style="436" customWidth="1"/>
    <col min="8962" max="8962" width="13.7109375" style="436" customWidth="1"/>
    <col min="8963" max="8963" width="11.5703125" style="436" customWidth="1"/>
    <col min="8964" max="8964" width="9.140625" style="436"/>
    <col min="8965" max="8965" width="7.140625" style="436" customWidth="1"/>
    <col min="8966" max="8966" width="13.7109375" style="436" customWidth="1"/>
    <col min="8967" max="8967" width="10" style="436" customWidth="1"/>
    <col min="8968" max="8968" width="13.5703125" style="436" customWidth="1"/>
    <col min="8969" max="9216" width="9.140625" style="436"/>
    <col min="9217" max="9217" width="6.42578125" style="436" customWidth="1"/>
    <col min="9218" max="9218" width="13.7109375" style="436" customWidth="1"/>
    <col min="9219" max="9219" width="11.5703125" style="436" customWidth="1"/>
    <col min="9220" max="9220" width="9.140625" style="436"/>
    <col min="9221" max="9221" width="7.140625" style="436" customWidth="1"/>
    <col min="9222" max="9222" width="13.7109375" style="436" customWidth="1"/>
    <col min="9223" max="9223" width="10" style="436" customWidth="1"/>
    <col min="9224" max="9224" width="13.5703125" style="436" customWidth="1"/>
    <col min="9225" max="9472" width="9.140625" style="436"/>
    <col min="9473" max="9473" width="6.42578125" style="436" customWidth="1"/>
    <col min="9474" max="9474" width="13.7109375" style="436" customWidth="1"/>
    <col min="9475" max="9475" width="11.5703125" style="436" customWidth="1"/>
    <col min="9476" max="9476" width="9.140625" style="436"/>
    <col min="9477" max="9477" width="7.140625" style="436" customWidth="1"/>
    <col min="9478" max="9478" width="13.7109375" style="436" customWidth="1"/>
    <col min="9479" max="9479" width="10" style="436" customWidth="1"/>
    <col min="9480" max="9480" width="13.5703125" style="436" customWidth="1"/>
    <col min="9481" max="9728" width="9.140625" style="436"/>
    <col min="9729" max="9729" width="6.42578125" style="436" customWidth="1"/>
    <col min="9730" max="9730" width="13.7109375" style="436" customWidth="1"/>
    <col min="9731" max="9731" width="11.5703125" style="436" customWidth="1"/>
    <col min="9732" max="9732" width="9.140625" style="436"/>
    <col min="9733" max="9733" width="7.140625" style="436" customWidth="1"/>
    <col min="9734" max="9734" width="13.7109375" style="436" customWidth="1"/>
    <col min="9735" max="9735" width="10" style="436" customWidth="1"/>
    <col min="9736" max="9736" width="13.5703125" style="436" customWidth="1"/>
    <col min="9737" max="9984" width="9.140625" style="436"/>
    <col min="9985" max="9985" width="6.42578125" style="436" customWidth="1"/>
    <col min="9986" max="9986" width="13.7109375" style="436" customWidth="1"/>
    <col min="9987" max="9987" width="11.5703125" style="436" customWidth="1"/>
    <col min="9988" max="9988" width="9.140625" style="436"/>
    <col min="9989" max="9989" width="7.140625" style="436" customWidth="1"/>
    <col min="9990" max="9990" width="13.7109375" style="436" customWidth="1"/>
    <col min="9991" max="9991" width="10" style="436" customWidth="1"/>
    <col min="9992" max="9992" width="13.5703125" style="436" customWidth="1"/>
    <col min="9993" max="10240" width="9.140625" style="436"/>
    <col min="10241" max="10241" width="6.42578125" style="436" customWidth="1"/>
    <col min="10242" max="10242" width="13.7109375" style="436" customWidth="1"/>
    <col min="10243" max="10243" width="11.5703125" style="436" customWidth="1"/>
    <col min="10244" max="10244" width="9.140625" style="436"/>
    <col min="10245" max="10245" width="7.140625" style="436" customWidth="1"/>
    <col min="10246" max="10246" width="13.7109375" style="436" customWidth="1"/>
    <col min="10247" max="10247" width="10" style="436" customWidth="1"/>
    <col min="10248" max="10248" width="13.5703125" style="436" customWidth="1"/>
    <col min="10249" max="10496" width="9.140625" style="436"/>
    <col min="10497" max="10497" width="6.42578125" style="436" customWidth="1"/>
    <col min="10498" max="10498" width="13.7109375" style="436" customWidth="1"/>
    <col min="10499" max="10499" width="11.5703125" style="436" customWidth="1"/>
    <col min="10500" max="10500" width="9.140625" style="436"/>
    <col min="10501" max="10501" width="7.140625" style="436" customWidth="1"/>
    <col min="10502" max="10502" width="13.7109375" style="436" customWidth="1"/>
    <col min="10503" max="10503" width="10" style="436" customWidth="1"/>
    <col min="10504" max="10504" width="13.5703125" style="436" customWidth="1"/>
    <col min="10505" max="10752" width="9.140625" style="436"/>
    <col min="10753" max="10753" width="6.42578125" style="436" customWidth="1"/>
    <col min="10754" max="10754" width="13.7109375" style="436" customWidth="1"/>
    <col min="10755" max="10755" width="11.5703125" style="436" customWidth="1"/>
    <col min="10756" max="10756" width="9.140625" style="436"/>
    <col min="10757" max="10757" width="7.140625" style="436" customWidth="1"/>
    <col min="10758" max="10758" width="13.7109375" style="436" customWidth="1"/>
    <col min="10759" max="10759" width="10" style="436" customWidth="1"/>
    <col min="10760" max="10760" width="13.5703125" style="436" customWidth="1"/>
    <col min="10761" max="11008" width="9.140625" style="436"/>
    <col min="11009" max="11009" width="6.42578125" style="436" customWidth="1"/>
    <col min="11010" max="11010" width="13.7109375" style="436" customWidth="1"/>
    <col min="11011" max="11011" width="11.5703125" style="436" customWidth="1"/>
    <col min="11012" max="11012" width="9.140625" style="436"/>
    <col min="11013" max="11013" width="7.140625" style="436" customWidth="1"/>
    <col min="11014" max="11014" width="13.7109375" style="436" customWidth="1"/>
    <col min="11015" max="11015" width="10" style="436" customWidth="1"/>
    <col min="11016" max="11016" width="13.5703125" style="436" customWidth="1"/>
    <col min="11017" max="11264" width="9.140625" style="436"/>
    <col min="11265" max="11265" width="6.42578125" style="436" customWidth="1"/>
    <col min="11266" max="11266" width="13.7109375" style="436" customWidth="1"/>
    <col min="11267" max="11267" width="11.5703125" style="436" customWidth="1"/>
    <col min="11268" max="11268" width="9.140625" style="436"/>
    <col min="11269" max="11269" width="7.140625" style="436" customWidth="1"/>
    <col min="11270" max="11270" width="13.7109375" style="436" customWidth="1"/>
    <col min="11271" max="11271" width="10" style="436" customWidth="1"/>
    <col min="11272" max="11272" width="13.5703125" style="436" customWidth="1"/>
    <col min="11273" max="11520" width="9.140625" style="436"/>
    <col min="11521" max="11521" width="6.42578125" style="436" customWidth="1"/>
    <col min="11522" max="11522" width="13.7109375" style="436" customWidth="1"/>
    <col min="11523" max="11523" width="11.5703125" style="436" customWidth="1"/>
    <col min="11524" max="11524" width="9.140625" style="436"/>
    <col min="11525" max="11525" width="7.140625" style="436" customWidth="1"/>
    <col min="11526" max="11526" width="13.7109375" style="436" customWidth="1"/>
    <col min="11527" max="11527" width="10" style="436" customWidth="1"/>
    <col min="11528" max="11528" width="13.5703125" style="436" customWidth="1"/>
    <col min="11529" max="11776" width="9.140625" style="436"/>
    <col min="11777" max="11777" width="6.42578125" style="436" customWidth="1"/>
    <col min="11778" max="11778" width="13.7109375" style="436" customWidth="1"/>
    <col min="11779" max="11779" width="11.5703125" style="436" customWidth="1"/>
    <col min="11780" max="11780" width="9.140625" style="436"/>
    <col min="11781" max="11781" width="7.140625" style="436" customWidth="1"/>
    <col min="11782" max="11782" width="13.7109375" style="436" customWidth="1"/>
    <col min="11783" max="11783" width="10" style="436" customWidth="1"/>
    <col min="11784" max="11784" width="13.5703125" style="436" customWidth="1"/>
    <col min="11785" max="12032" width="9.140625" style="436"/>
    <col min="12033" max="12033" width="6.42578125" style="436" customWidth="1"/>
    <col min="12034" max="12034" width="13.7109375" style="436" customWidth="1"/>
    <col min="12035" max="12035" width="11.5703125" style="436" customWidth="1"/>
    <col min="12036" max="12036" width="9.140625" style="436"/>
    <col min="12037" max="12037" width="7.140625" style="436" customWidth="1"/>
    <col min="12038" max="12038" width="13.7109375" style="436" customWidth="1"/>
    <col min="12039" max="12039" width="10" style="436" customWidth="1"/>
    <col min="12040" max="12040" width="13.5703125" style="436" customWidth="1"/>
    <col min="12041" max="12288" width="9.140625" style="436"/>
    <col min="12289" max="12289" width="6.42578125" style="436" customWidth="1"/>
    <col min="12290" max="12290" width="13.7109375" style="436" customWidth="1"/>
    <col min="12291" max="12291" width="11.5703125" style="436" customWidth="1"/>
    <col min="12292" max="12292" width="9.140625" style="436"/>
    <col min="12293" max="12293" width="7.140625" style="436" customWidth="1"/>
    <col min="12294" max="12294" width="13.7109375" style="436" customWidth="1"/>
    <col min="12295" max="12295" width="10" style="436" customWidth="1"/>
    <col min="12296" max="12296" width="13.5703125" style="436" customWidth="1"/>
    <col min="12297" max="12544" width="9.140625" style="436"/>
    <col min="12545" max="12545" width="6.42578125" style="436" customWidth="1"/>
    <col min="12546" max="12546" width="13.7109375" style="436" customWidth="1"/>
    <col min="12547" max="12547" width="11.5703125" style="436" customWidth="1"/>
    <col min="12548" max="12548" width="9.140625" style="436"/>
    <col min="12549" max="12549" width="7.140625" style="436" customWidth="1"/>
    <col min="12550" max="12550" width="13.7109375" style="436" customWidth="1"/>
    <col min="12551" max="12551" width="10" style="436" customWidth="1"/>
    <col min="12552" max="12552" width="13.5703125" style="436" customWidth="1"/>
    <col min="12553" max="12800" width="9.140625" style="436"/>
    <col min="12801" max="12801" width="6.42578125" style="436" customWidth="1"/>
    <col min="12802" max="12802" width="13.7109375" style="436" customWidth="1"/>
    <col min="12803" max="12803" width="11.5703125" style="436" customWidth="1"/>
    <col min="12804" max="12804" width="9.140625" style="436"/>
    <col min="12805" max="12805" width="7.140625" style="436" customWidth="1"/>
    <col min="12806" max="12806" width="13.7109375" style="436" customWidth="1"/>
    <col min="12807" max="12807" width="10" style="436" customWidth="1"/>
    <col min="12808" max="12808" width="13.5703125" style="436" customWidth="1"/>
    <col min="12809" max="13056" width="9.140625" style="436"/>
    <col min="13057" max="13057" width="6.42578125" style="436" customWidth="1"/>
    <col min="13058" max="13058" width="13.7109375" style="436" customWidth="1"/>
    <col min="13059" max="13059" width="11.5703125" style="436" customWidth="1"/>
    <col min="13060" max="13060" width="9.140625" style="436"/>
    <col min="13061" max="13061" width="7.140625" style="436" customWidth="1"/>
    <col min="13062" max="13062" width="13.7109375" style="436" customWidth="1"/>
    <col min="13063" max="13063" width="10" style="436" customWidth="1"/>
    <col min="13064" max="13064" width="13.5703125" style="436" customWidth="1"/>
    <col min="13065" max="13312" width="9.140625" style="436"/>
    <col min="13313" max="13313" width="6.42578125" style="436" customWidth="1"/>
    <col min="13314" max="13314" width="13.7109375" style="436" customWidth="1"/>
    <col min="13315" max="13315" width="11.5703125" style="436" customWidth="1"/>
    <col min="13316" max="13316" width="9.140625" style="436"/>
    <col min="13317" max="13317" width="7.140625" style="436" customWidth="1"/>
    <col min="13318" max="13318" width="13.7109375" style="436" customWidth="1"/>
    <col min="13319" max="13319" width="10" style="436" customWidth="1"/>
    <col min="13320" max="13320" width="13.5703125" style="436" customWidth="1"/>
    <col min="13321" max="13568" width="9.140625" style="436"/>
    <col min="13569" max="13569" width="6.42578125" style="436" customWidth="1"/>
    <col min="13570" max="13570" width="13.7109375" style="436" customWidth="1"/>
    <col min="13571" max="13571" width="11.5703125" style="436" customWidth="1"/>
    <col min="13572" max="13572" width="9.140625" style="436"/>
    <col min="13573" max="13573" width="7.140625" style="436" customWidth="1"/>
    <col min="13574" max="13574" width="13.7109375" style="436" customWidth="1"/>
    <col min="13575" max="13575" width="10" style="436" customWidth="1"/>
    <col min="13576" max="13576" width="13.5703125" style="436" customWidth="1"/>
    <col min="13577" max="13824" width="9.140625" style="436"/>
    <col min="13825" max="13825" width="6.42578125" style="436" customWidth="1"/>
    <col min="13826" max="13826" width="13.7109375" style="436" customWidth="1"/>
    <col min="13827" max="13827" width="11.5703125" style="436" customWidth="1"/>
    <col min="13828" max="13828" width="9.140625" style="436"/>
    <col min="13829" max="13829" width="7.140625" style="436" customWidth="1"/>
    <col min="13830" max="13830" width="13.7109375" style="436" customWidth="1"/>
    <col min="13831" max="13831" width="10" style="436" customWidth="1"/>
    <col min="13832" max="13832" width="13.5703125" style="436" customWidth="1"/>
    <col min="13833" max="14080" width="9.140625" style="436"/>
    <col min="14081" max="14081" width="6.42578125" style="436" customWidth="1"/>
    <col min="14082" max="14082" width="13.7109375" style="436" customWidth="1"/>
    <col min="14083" max="14083" width="11.5703125" style="436" customWidth="1"/>
    <col min="14084" max="14084" width="9.140625" style="436"/>
    <col min="14085" max="14085" width="7.140625" style="436" customWidth="1"/>
    <col min="14086" max="14086" width="13.7109375" style="436" customWidth="1"/>
    <col min="14087" max="14087" width="10" style="436" customWidth="1"/>
    <col min="14088" max="14088" width="13.5703125" style="436" customWidth="1"/>
    <col min="14089" max="14336" width="9.140625" style="436"/>
    <col min="14337" max="14337" width="6.42578125" style="436" customWidth="1"/>
    <col min="14338" max="14338" width="13.7109375" style="436" customWidth="1"/>
    <col min="14339" max="14339" width="11.5703125" style="436" customWidth="1"/>
    <col min="14340" max="14340" width="9.140625" style="436"/>
    <col min="14341" max="14341" width="7.140625" style="436" customWidth="1"/>
    <col min="14342" max="14342" width="13.7109375" style="436" customWidth="1"/>
    <col min="14343" max="14343" width="10" style="436" customWidth="1"/>
    <col min="14344" max="14344" width="13.5703125" style="436" customWidth="1"/>
    <col min="14345" max="14592" width="9.140625" style="436"/>
    <col min="14593" max="14593" width="6.42578125" style="436" customWidth="1"/>
    <col min="14594" max="14594" width="13.7109375" style="436" customWidth="1"/>
    <col min="14595" max="14595" width="11.5703125" style="436" customWidth="1"/>
    <col min="14596" max="14596" width="9.140625" style="436"/>
    <col min="14597" max="14597" width="7.140625" style="436" customWidth="1"/>
    <col min="14598" max="14598" width="13.7109375" style="436" customWidth="1"/>
    <col min="14599" max="14599" width="10" style="436" customWidth="1"/>
    <col min="14600" max="14600" width="13.5703125" style="436" customWidth="1"/>
    <col min="14601" max="14848" width="9.140625" style="436"/>
    <col min="14849" max="14849" width="6.42578125" style="436" customWidth="1"/>
    <col min="14850" max="14850" width="13.7109375" style="436" customWidth="1"/>
    <col min="14851" max="14851" width="11.5703125" style="436" customWidth="1"/>
    <col min="14852" max="14852" width="9.140625" style="436"/>
    <col min="14853" max="14853" width="7.140625" style="436" customWidth="1"/>
    <col min="14854" max="14854" width="13.7109375" style="436" customWidth="1"/>
    <col min="14855" max="14855" width="10" style="436" customWidth="1"/>
    <col min="14856" max="14856" width="13.5703125" style="436" customWidth="1"/>
    <col min="14857" max="15104" width="9.140625" style="436"/>
    <col min="15105" max="15105" width="6.42578125" style="436" customWidth="1"/>
    <col min="15106" max="15106" width="13.7109375" style="436" customWidth="1"/>
    <col min="15107" max="15107" width="11.5703125" style="436" customWidth="1"/>
    <col min="15108" max="15108" width="9.140625" style="436"/>
    <col min="15109" max="15109" width="7.140625" style="436" customWidth="1"/>
    <col min="15110" max="15110" width="13.7109375" style="436" customWidth="1"/>
    <col min="15111" max="15111" width="10" style="436" customWidth="1"/>
    <col min="15112" max="15112" width="13.5703125" style="436" customWidth="1"/>
    <col min="15113" max="15360" width="9.140625" style="436"/>
    <col min="15361" max="15361" width="6.42578125" style="436" customWidth="1"/>
    <col min="15362" max="15362" width="13.7109375" style="436" customWidth="1"/>
    <col min="15363" max="15363" width="11.5703125" style="436" customWidth="1"/>
    <col min="15364" max="15364" width="9.140625" style="436"/>
    <col min="15365" max="15365" width="7.140625" style="436" customWidth="1"/>
    <col min="15366" max="15366" width="13.7109375" style="436" customWidth="1"/>
    <col min="15367" max="15367" width="10" style="436" customWidth="1"/>
    <col min="15368" max="15368" width="13.5703125" style="436" customWidth="1"/>
    <col min="15369" max="15616" width="9.140625" style="436"/>
    <col min="15617" max="15617" width="6.42578125" style="436" customWidth="1"/>
    <col min="15618" max="15618" width="13.7109375" style="436" customWidth="1"/>
    <col min="15619" max="15619" width="11.5703125" style="436" customWidth="1"/>
    <col min="15620" max="15620" width="9.140625" style="436"/>
    <col min="15621" max="15621" width="7.140625" style="436" customWidth="1"/>
    <col min="15622" max="15622" width="13.7109375" style="436" customWidth="1"/>
    <col min="15623" max="15623" width="10" style="436" customWidth="1"/>
    <col min="15624" max="15624" width="13.5703125" style="436" customWidth="1"/>
    <col min="15625" max="15872" width="9.140625" style="436"/>
    <col min="15873" max="15873" width="6.42578125" style="436" customWidth="1"/>
    <col min="15874" max="15874" width="13.7109375" style="436" customWidth="1"/>
    <col min="15875" max="15875" width="11.5703125" style="436" customWidth="1"/>
    <col min="15876" max="15876" width="9.140625" style="436"/>
    <col min="15877" max="15877" width="7.140625" style="436" customWidth="1"/>
    <col min="15878" max="15878" width="13.7109375" style="436" customWidth="1"/>
    <col min="15879" max="15879" width="10" style="436" customWidth="1"/>
    <col min="15880" max="15880" width="13.5703125" style="436" customWidth="1"/>
    <col min="15881" max="16128" width="9.140625" style="436"/>
    <col min="16129" max="16129" width="6.42578125" style="436" customWidth="1"/>
    <col min="16130" max="16130" width="13.7109375" style="436" customWidth="1"/>
    <col min="16131" max="16131" width="11.5703125" style="436" customWidth="1"/>
    <col min="16132" max="16132" width="9.140625" style="436"/>
    <col min="16133" max="16133" width="7.140625" style="436" customWidth="1"/>
    <col min="16134" max="16134" width="13.7109375" style="436" customWidth="1"/>
    <col min="16135" max="16135" width="10" style="436" customWidth="1"/>
    <col min="16136" max="16136" width="13.5703125" style="436" customWidth="1"/>
    <col min="16137" max="16384" width="9.140625" style="436"/>
  </cols>
  <sheetData>
    <row r="2" spans="1:9">
      <c r="A2" s="726" t="s">
        <v>313</v>
      </c>
      <c r="B2" s="726"/>
      <c r="C2" s="726"/>
      <c r="D2" s="726"/>
      <c r="E2" s="726"/>
      <c r="F2" s="726"/>
      <c r="G2" s="726"/>
      <c r="H2" s="726"/>
    </row>
    <row r="3" spans="1:9">
      <c r="A3" s="731" t="s">
        <v>4</v>
      </c>
      <c r="B3" s="731"/>
      <c r="C3" s="731"/>
      <c r="D3" s="731"/>
      <c r="E3" s="731"/>
      <c r="F3" s="731"/>
      <c r="G3" s="731"/>
      <c r="H3" s="731"/>
    </row>
    <row r="6" spans="1:9">
      <c r="A6" s="728" t="s">
        <v>312</v>
      </c>
      <c r="B6" s="728"/>
      <c r="C6" s="728"/>
      <c r="D6" s="728"/>
      <c r="E6" s="728"/>
      <c r="F6" s="728"/>
      <c r="G6" s="728"/>
      <c r="H6" s="728"/>
    </row>
    <row r="9" spans="1:9" ht="15" customHeight="1">
      <c r="A9" s="727" t="s">
        <v>311</v>
      </c>
      <c r="B9" s="727"/>
      <c r="C9" s="727"/>
      <c r="D9" s="727"/>
      <c r="E9" s="727"/>
      <c r="F9" s="727"/>
      <c r="G9" s="727"/>
      <c r="H9" s="727"/>
      <c r="I9" s="436"/>
    </row>
    <row r="10" spans="1:9">
      <c r="D10" s="437"/>
    </row>
    <row r="11" spans="1:9">
      <c r="C11" s="728" t="s">
        <v>461</v>
      </c>
      <c r="D11" s="728"/>
      <c r="E11" s="728"/>
      <c r="F11" s="728"/>
    </row>
    <row r="12" spans="1:9">
      <c r="B12" s="730" t="s">
        <v>462</v>
      </c>
      <c r="C12" s="730"/>
      <c r="D12" s="730"/>
      <c r="E12" s="730"/>
      <c r="F12" s="730"/>
      <c r="G12" s="730"/>
    </row>
    <row r="14" spans="1:9" ht="15" customHeight="1">
      <c r="A14" s="716" t="s">
        <v>310</v>
      </c>
      <c r="B14" s="716"/>
      <c r="C14" s="438" t="s">
        <v>463</v>
      </c>
      <c r="D14" s="439"/>
      <c r="E14" s="439"/>
      <c r="F14" s="439"/>
      <c r="G14" s="439"/>
      <c r="H14" s="439"/>
      <c r="I14" s="436"/>
    </row>
    <row r="15" spans="1:9">
      <c r="A15" s="729" t="s">
        <v>309</v>
      </c>
      <c r="B15" s="729"/>
      <c r="C15" s="729"/>
      <c r="D15" s="729"/>
      <c r="E15" s="729"/>
      <c r="F15" s="729"/>
      <c r="G15" s="729"/>
      <c r="H15" s="729"/>
    </row>
    <row r="16" spans="1:9" ht="27.95" customHeight="1">
      <c r="A16" s="440" t="s">
        <v>308</v>
      </c>
      <c r="B16" s="440" t="s">
        <v>307</v>
      </c>
      <c r="C16" s="720" t="s">
        <v>306</v>
      </c>
      <c r="D16" s="721"/>
      <c r="E16" s="722"/>
      <c r="F16" s="440" t="s">
        <v>305</v>
      </c>
      <c r="G16" s="441" t="s">
        <v>304</v>
      </c>
      <c r="H16" s="441" t="s">
        <v>303</v>
      </c>
      <c r="I16" s="436"/>
    </row>
    <row r="17" spans="1:8">
      <c r="A17" s="442">
        <v>1</v>
      </c>
      <c r="B17" s="443" t="s">
        <v>271</v>
      </c>
      <c r="C17" s="719" t="s">
        <v>302</v>
      </c>
      <c r="D17" s="719"/>
      <c r="E17" s="719"/>
      <c r="F17" s="444" t="s">
        <v>298</v>
      </c>
      <c r="G17" s="445">
        <v>7</v>
      </c>
      <c r="H17" s="446">
        <v>76738.259999999995</v>
      </c>
    </row>
    <row r="18" spans="1:8">
      <c r="A18" s="442">
        <v>2</v>
      </c>
      <c r="B18" s="443" t="s">
        <v>271</v>
      </c>
      <c r="C18" s="719" t="s">
        <v>301</v>
      </c>
      <c r="D18" s="719"/>
      <c r="E18" s="719"/>
      <c r="F18" s="444" t="s">
        <v>298</v>
      </c>
      <c r="G18" s="445">
        <v>7</v>
      </c>
      <c r="H18" s="446">
        <v>20783.79</v>
      </c>
    </row>
    <row r="19" spans="1:8">
      <c r="A19" s="442">
        <v>3</v>
      </c>
      <c r="B19" s="443" t="s">
        <v>271</v>
      </c>
      <c r="C19" s="719" t="s">
        <v>300</v>
      </c>
      <c r="D19" s="719"/>
      <c r="E19" s="719"/>
      <c r="F19" s="444" t="s">
        <v>298</v>
      </c>
      <c r="G19" s="445">
        <v>7</v>
      </c>
      <c r="H19" s="446">
        <v>1056187.8600000001</v>
      </c>
    </row>
    <row r="20" spans="1:8">
      <c r="A20" s="442"/>
      <c r="B20" s="723" t="s">
        <v>299</v>
      </c>
      <c r="C20" s="723"/>
      <c r="D20" s="723"/>
      <c r="E20" s="723"/>
      <c r="F20" s="447" t="s">
        <v>298</v>
      </c>
      <c r="G20" s="448">
        <v>7</v>
      </c>
      <c r="H20" s="449">
        <f>0+H17+H18+H19</f>
        <v>1153709.9100000001</v>
      </c>
    </row>
    <row r="21" spans="1:8">
      <c r="A21" s="442"/>
      <c r="B21" s="723" t="s">
        <v>464</v>
      </c>
      <c r="C21" s="723"/>
      <c r="D21" s="723"/>
      <c r="E21" s="723"/>
      <c r="F21" s="724"/>
      <c r="G21" s="725"/>
      <c r="H21" s="449">
        <f>+H20</f>
        <v>1153709.9100000001</v>
      </c>
    </row>
    <row r="24" spans="1:8">
      <c r="A24" s="716" t="s">
        <v>29</v>
      </c>
      <c r="B24" s="716"/>
      <c r="C24" s="716"/>
      <c r="D24" s="716"/>
      <c r="E24" s="717" t="s">
        <v>30</v>
      </c>
      <c r="F24" s="717"/>
      <c r="G24" s="717"/>
      <c r="H24" s="717"/>
    </row>
    <row r="25" spans="1:8">
      <c r="E25" s="718" t="s">
        <v>297</v>
      </c>
      <c r="F25" s="718"/>
      <c r="G25" s="718"/>
      <c r="H25" s="718"/>
    </row>
    <row r="26" spans="1:8" ht="39.75" customHeight="1"/>
    <row r="28" spans="1:8" ht="30.75" customHeight="1">
      <c r="A28" s="716" t="s">
        <v>27</v>
      </c>
      <c r="B28" s="716"/>
      <c r="C28" s="716"/>
      <c r="D28" s="716"/>
      <c r="E28" s="717" t="s">
        <v>2</v>
      </c>
      <c r="F28" s="717"/>
      <c r="G28" s="717"/>
      <c r="H28" s="717"/>
    </row>
    <row r="29" spans="1:8">
      <c r="E29" s="718" t="s">
        <v>297</v>
      </c>
      <c r="F29" s="718"/>
      <c r="G29" s="718"/>
      <c r="H29" s="718"/>
    </row>
  </sheetData>
  <mergeCells count="20">
    <mergeCell ref="A2:H2"/>
    <mergeCell ref="A9:H9"/>
    <mergeCell ref="C11:F11"/>
    <mergeCell ref="A15:H15"/>
    <mergeCell ref="B12:G12"/>
    <mergeCell ref="A14:B14"/>
    <mergeCell ref="A6:H6"/>
    <mergeCell ref="A3:H3"/>
    <mergeCell ref="C16:E16"/>
    <mergeCell ref="C19:E19"/>
    <mergeCell ref="E24:H24"/>
    <mergeCell ref="B20:E20"/>
    <mergeCell ref="B21:G21"/>
    <mergeCell ref="A24:D24"/>
    <mergeCell ref="A28:D28"/>
    <mergeCell ref="E28:H28"/>
    <mergeCell ref="E29:H29"/>
    <mergeCell ref="C17:E17"/>
    <mergeCell ref="C18:E18"/>
    <mergeCell ref="E25:H25"/>
  </mergeCells>
  <pageMargins left="0.70866141732283472" right="0.51181102362204722" top="0.74803149606299213" bottom="0.74803149606299213" header="0.31496062992125984" footer="0.31496062992125984"/>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065C7-530B-4F4F-B5FC-FB2662927A7D}">
  <sheetPr>
    <tabColor rgb="FFFFC000"/>
  </sheetPr>
  <dimension ref="A2:I29"/>
  <sheetViews>
    <sheetView workbookViewId="0">
      <selection activeCell="N20" sqref="N20"/>
    </sheetView>
  </sheetViews>
  <sheetFormatPr defaultRowHeight="15"/>
  <cols>
    <col min="1" max="1" width="6.42578125" style="435" customWidth="1"/>
    <col min="2" max="2" width="13.7109375" style="435" customWidth="1"/>
    <col min="3" max="3" width="11.5703125" style="435" customWidth="1"/>
    <col min="4" max="4" width="9.140625" style="435"/>
    <col min="5" max="5" width="7.140625" style="435" customWidth="1"/>
    <col min="6" max="6" width="13.7109375" style="435" customWidth="1"/>
    <col min="7" max="7" width="10" style="435" customWidth="1"/>
    <col min="8" max="8" width="13.5703125" style="435" customWidth="1"/>
    <col min="9" max="9" width="9.140625" style="435"/>
    <col min="10" max="256" width="9.140625" style="436"/>
    <col min="257" max="257" width="6.42578125" style="436" customWidth="1"/>
    <col min="258" max="258" width="13.7109375" style="436" customWidth="1"/>
    <col min="259" max="259" width="11.5703125" style="436" customWidth="1"/>
    <col min="260" max="260" width="9.140625" style="436"/>
    <col min="261" max="261" width="7.140625" style="436" customWidth="1"/>
    <col min="262" max="262" width="13.7109375" style="436" customWidth="1"/>
    <col min="263" max="263" width="10" style="436" customWidth="1"/>
    <col min="264" max="264" width="13.5703125" style="436" customWidth="1"/>
    <col min="265" max="512" width="9.140625" style="436"/>
    <col min="513" max="513" width="6.42578125" style="436" customWidth="1"/>
    <col min="514" max="514" width="13.7109375" style="436" customWidth="1"/>
    <col min="515" max="515" width="11.5703125" style="436" customWidth="1"/>
    <col min="516" max="516" width="9.140625" style="436"/>
    <col min="517" max="517" width="7.140625" style="436" customWidth="1"/>
    <col min="518" max="518" width="13.7109375" style="436" customWidth="1"/>
    <col min="519" max="519" width="10" style="436" customWidth="1"/>
    <col min="520" max="520" width="13.5703125" style="436" customWidth="1"/>
    <col min="521" max="768" width="9.140625" style="436"/>
    <col min="769" max="769" width="6.42578125" style="436" customWidth="1"/>
    <col min="770" max="770" width="13.7109375" style="436" customWidth="1"/>
    <col min="771" max="771" width="11.5703125" style="436" customWidth="1"/>
    <col min="772" max="772" width="9.140625" style="436"/>
    <col min="773" max="773" width="7.140625" style="436" customWidth="1"/>
    <col min="774" max="774" width="13.7109375" style="436" customWidth="1"/>
    <col min="775" max="775" width="10" style="436" customWidth="1"/>
    <col min="776" max="776" width="13.5703125" style="436" customWidth="1"/>
    <col min="777" max="1024" width="9.140625" style="436"/>
    <col min="1025" max="1025" width="6.42578125" style="436" customWidth="1"/>
    <col min="1026" max="1026" width="13.7109375" style="436" customWidth="1"/>
    <col min="1027" max="1027" width="11.5703125" style="436" customWidth="1"/>
    <col min="1028" max="1028" width="9.140625" style="436"/>
    <col min="1029" max="1029" width="7.140625" style="436" customWidth="1"/>
    <col min="1030" max="1030" width="13.7109375" style="436" customWidth="1"/>
    <col min="1031" max="1031" width="10" style="436" customWidth="1"/>
    <col min="1032" max="1032" width="13.5703125" style="436" customWidth="1"/>
    <col min="1033" max="1280" width="9.140625" style="436"/>
    <col min="1281" max="1281" width="6.42578125" style="436" customWidth="1"/>
    <col min="1282" max="1282" width="13.7109375" style="436" customWidth="1"/>
    <col min="1283" max="1283" width="11.5703125" style="436" customWidth="1"/>
    <col min="1284" max="1284" width="9.140625" style="436"/>
    <col min="1285" max="1285" width="7.140625" style="436" customWidth="1"/>
    <col min="1286" max="1286" width="13.7109375" style="436" customWidth="1"/>
    <col min="1287" max="1287" width="10" style="436" customWidth="1"/>
    <col min="1288" max="1288" width="13.5703125" style="436" customWidth="1"/>
    <col min="1289" max="1536" width="9.140625" style="436"/>
    <col min="1537" max="1537" width="6.42578125" style="436" customWidth="1"/>
    <col min="1538" max="1538" width="13.7109375" style="436" customWidth="1"/>
    <col min="1539" max="1539" width="11.5703125" style="436" customWidth="1"/>
    <col min="1540" max="1540" width="9.140625" style="436"/>
    <col min="1541" max="1541" width="7.140625" style="436" customWidth="1"/>
    <col min="1542" max="1542" width="13.7109375" style="436" customWidth="1"/>
    <col min="1543" max="1543" width="10" style="436" customWidth="1"/>
    <col min="1544" max="1544" width="13.5703125" style="436" customWidth="1"/>
    <col min="1545" max="1792" width="9.140625" style="436"/>
    <col min="1793" max="1793" width="6.42578125" style="436" customWidth="1"/>
    <col min="1794" max="1794" width="13.7109375" style="436" customWidth="1"/>
    <col min="1795" max="1795" width="11.5703125" style="436" customWidth="1"/>
    <col min="1796" max="1796" width="9.140625" style="436"/>
    <col min="1797" max="1797" width="7.140625" style="436" customWidth="1"/>
    <col min="1798" max="1798" width="13.7109375" style="436" customWidth="1"/>
    <col min="1799" max="1799" width="10" style="436" customWidth="1"/>
    <col min="1800" max="1800" width="13.5703125" style="436" customWidth="1"/>
    <col min="1801" max="2048" width="9.140625" style="436"/>
    <col min="2049" max="2049" width="6.42578125" style="436" customWidth="1"/>
    <col min="2050" max="2050" width="13.7109375" style="436" customWidth="1"/>
    <col min="2051" max="2051" width="11.5703125" style="436" customWidth="1"/>
    <col min="2052" max="2052" width="9.140625" style="436"/>
    <col min="2053" max="2053" width="7.140625" style="436" customWidth="1"/>
    <col min="2054" max="2054" width="13.7109375" style="436" customWidth="1"/>
    <col min="2055" max="2055" width="10" style="436" customWidth="1"/>
    <col min="2056" max="2056" width="13.5703125" style="436" customWidth="1"/>
    <col min="2057" max="2304" width="9.140625" style="436"/>
    <col min="2305" max="2305" width="6.42578125" style="436" customWidth="1"/>
    <col min="2306" max="2306" width="13.7109375" style="436" customWidth="1"/>
    <col min="2307" max="2307" width="11.5703125" style="436" customWidth="1"/>
    <col min="2308" max="2308" width="9.140625" style="436"/>
    <col min="2309" max="2309" width="7.140625" style="436" customWidth="1"/>
    <col min="2310" max="2310" width="13.7109375" style="436" customWidth="1"/>
    <col min="2311" max="2311" width="10" style="436" customWidth="1"/>
    <col min="2312" max="2312" width="13.5703125" style="436" customWidth="1"/>
    <col min="2313" max="2560" width="9.140625" style="436"/>
    <col min="2561" max="2561" width="6.42578125" style="436" customWidth="1"/>
    <col min="2562" max="2562" width="13.7109375" style="436" customWidth="1"/>
    <col min="2563" max="2563" width="11.5703125" style="436" customWidth="1"/>
    <col min="2564" max="2564" width="9.140625" style="436"/>
    <col min="2565" max="2565" width="7.140625" style="436" customWidth="1"/>
    <col min="2566" max="2566" width="13.7109375" style="436" customWidth="1"/>
    <col min="2567" max="2567" width="10" style="436" customWidth="1"/>
    <col min="2568" max="2568" width="13.5703125" style="436" customWidth="1"/>
    <col min="2569" max="2816" width="9.140625" style="436"/>
    <col min="2817" max="2817" width="6.42578125" style="436" customWidth="1"/>
    <col min="2818" max="2818" width="13.7109375" style="436" customWidth="1"/>
    <col min="2819" max="2819" width="11.5703125" style="436" customWidth="1"/>
    <col min="2820" max="2820" width="9.140625" style="436"/>
    <col min="2821" max="2821" width="7.140625" style="436" customWidth="1"/>
    <col min="2822" max="2822" width="13.7109375" style="436" customWidth="1"/>
    <col min="2823" max="2823" width="10" style="436" customWidth="1"/>
    <col min="2824" max="2824" width="13.5703125" style="436" customWidth="1"/>
    <col min="2825" max="3072" width="9.140625" style="436"/>
    <col min="3073" max="3073" width="6.42578125" style="436" customWidth="1"/>
    <col min="3074" max="3074" width="13.7109375" style="436" customWidth="1"/>
    <col min="3075" max="3075" width="11.5703125" style="436" customWidth="1"/>
    <col min="3076" max="3076" width="9.140625" style="436"/>
    <col min="3077" max="3077" width="7.140625" style="436" customWidth="1"/>
    <col min="3078" max="3078" width="13.7109375" style="436" customWidth="1"/>
    <col min="3079" max="3079" width="10" style="436" customWidth="1"/>
    <col min="3080" max="3080" width="13.5703125" style="436" customWidth="1"/>
    <col min="3081" max="3328" width="9.140625" style="436"/>
    <col min="3329" max="3329" width="6.42578125" style="436" customWidth="1"/>
    <col min="3330" max="3330" width="13.7109375" style="436" customWidth="1"/>
    <col min="3331" max="3331" width="11.5703125" style="436" customWidth="1"/>
    <col min="3332" max="3332" width="9.140625" style="436"/>
    <col min="3333" max="3333" width="7.140625" style="436" customWidth="1"/>
    <col min="3334" max="3334" width="13.7109375" style="436" customWidth="1"/>
    <col min="3335" max="3335" width="10" style="436" customWidth="1"/>
    <col min="3336" max="3336" width="13.5703125" style="436" customWidth="1"/>
    <col min="3337" max="3584" width="9.140625" style="436"/>
    <col min="3585" max="3585" width="6.42578125" style="436" customWidth="1"/>
    <col min="3586" max="3586" width="13.7109375" style="436" customWidth="1"/>
    <col min="3587" max="3587" width="11.5703125" style="436" customWidth="1"/>
    <col min="3588" max="3588" width="9.140625" style="436"/>
    <col min="3589" max="3589" width="7.140625" style="436" customWidth="1"/>
    <col min="3590" max="3590" width="13.7109375" style="436" customWidth="1"/>
    <col min="3591" max="3591" width="10" style="436" customWidth="1"/>
    <col min="3592" max="3592" width="13.5703125" style="436" customWidth="1"/>
    <col min="3593" max="3840" width="9.140625" style="436"/>
    <col min="3841" max="3841" width="6.42578125" style="436" customWidth="1"/>
    <col min="3842" max="3842" width="13.7109375" style="436" customWidth="1"/>
    <col min="3843" max="3843" width="11.5703125" style="436" customWidth="1"/>
    <col min="3844" max="3844" width="9.140625" style="436"/>
    <col min="3845" max="3845" width="7.140625" style="436" customWidth="1"/>
    <col min="3846" max="3846" width="13.7109375" style="436" customWidth="1"/>
    <col min="3847" max="3847" width="10" style="436" customWidth="1"/>
    <col min="3848" max="3848" width="13.5703125" style="436" customWidth="1"/>
    <col min="3849" max="4096" width="9.140625" style="436"/>
    <col min="4097" max="4097" width="6.42578125" style="436" customWidth="1"/>
    <col min="4098" max="4098" width="13.7109375" style="436" customWidth="1"/>
    <col min="4099" max="4099" width="11.5703125" style="436" customWidth="1"/>
    <col min="4100" max="4100" width="9.140625" style="436"/>
    <col min="4101" max="4101" width="7.140625" style="436" customWidth="1"/>
    <col min="4102" max="4102" width="13.7109375" style="436" customWidth="1"/>
    <col min="4103" max="4103" width="10" style="436" customWidth="1"/>
    <col min="4104" max="4104" width="13.5703125" style="436" customWidth="1"/>
    <col min="4105" max="4352" width="9.140625" style="436"/>
    <col min="4353" max="4353" width="6.42578125" style="436" customWidth="1"/>
    <col min="4354" max="4354" width="13.7109375" style="436" customWidth="1"/>
    <col min="4355" max="4355" width="11.5703125" style="436" customWidth="1"/>
    <col min="4356" max="4356" width="9.140625" style="436"/>
    <col min="4357" max="4357" width="7.140625" style="436" customWidth="1"/>
    <col min="4358" max="4358" width="13.7109375" style="436" customWidth="1"/>
    <col min="4359" max="4359" width="10" style="436" customWidth="1"/>
    <col min="4360" max="4360" width="13.5703125" style="436" customWidth="1"/>
    <col min="4361" max="4608" width="9.140625" style="436"/>
    <col min="4609" max="4609" width="6.42578125" style="436" customWidth="1"/>
    <col min="4610" max="4610" width="13.7109375" style="436" customWidth="1"/>
    <col min="4611" max="4611" width="11.5703125" style="436" customWidth="1"/>
    <col min="4612" max="4612" width="9.140625" style="436"/>
    <col min="4613" max="4613" width="7.140625" style="436" customWidth="1"/>
    <col min="4614" max="4614" width="13.7109375" style="436" customWidth="1"/>
    <col min="4615" max="4615" width="10" style="436" customWidth="1"/>
    <col min="4616" max="4616" width="13.5703125" style="436" customWidth="1"/>
    <col min="4617" max="4864" width="9.140625" style="436"/>
    <col min="4865" max="4865" width="6.42578125" style="436" customWidth="1"/>
    <col min="4866" max="4866" width="13.7109375" style="436" customWidth="1"/>
    <col min="4867" max="4867" width="11.5703125" style="436" customWidth="1"/>
    <col min="4868" max="4868" width="9.140625" style="436"/>
    <col min="4869" max="4869" width="7.140625" style="436" customWidth="1"/>
    <col min="4870" max="4870" width="13.7109375" style="436" customWidth="1"/>
    <col min="4871" max="4871" width="10" style="436" customWidth="1"/>
    <col min="4872" max="4872" width="13.5703125" style="436" customWidth="1"/>
    <col min="4873" max="5120" width="9.140625" style="436"/>
    <col min="5121" max="5121" width="6.42578125" style="436" customWidth="1"/>
    <col min="5122" max="5122" width="13.7109375" style="436" customWidth="1"/>
    <col min="5123" max="5123" width="11.5703125" style="436" customWidth="1"/>
    <col min="5124" max="5124" width="9.140625" style="436"/>
    <col min="5125" max="5125" width="7.140625" style="436" customWidth="1"/>
    <col min="5126" max="5126" width="13.7109375" style="436" customWidth="1"/>
    <col min="5127" max="5127" width="10" style="436" customWidth="1"/>
    <col min="5128" max="5128" width="13.5703125" style="436" customWidth="1"/>
    <col min="5129" max="5376" width="9.140625" style="436"/>
    <col min="5377" max="5377" width="6.42578125" style="436" customWidth="1"/>
    <col min="5378" max="5378" width="13.7109375" style="436" customWidth="1"/>
    <col min="5379" max="5379" width="11.5703125" style="436" customWidth="1"/>
    <col min="5380" max="5380" width="9.140625" style="436"/>
    <col min="5381" max="5381" width="7.140625" style="436" customWidth="1"/>
    <col min="5382" max="5382" width="13.7109375" style="436" customWidth="1"/>
    <col min="5383" max="5383" width="10" style="436" customWidth="1"/>
    <col min="5384" max="5384" width="13.5703125" style="436" customWidth="1"/>
    <col min="5385" max="5632" width="9.140625" style="436"/>
    <col min="5633" max="5633" width="6.42578125" style="436" customWidth="1"/>
    <col min="5634" max="5634" width="13.7109375" style="436" customWidth="1"/>
    <col min="5635" max="5635" width="11.5703125" style="436" customWidth="1"/>
    <col min="5636" max="5636" width="9.140625" style="436"/>
    <col min="5637" max="5637" width="7.140625" style="436" customWidth="1"/>
    <col min="5638" max="5638" width="13.7109375" style="436" customWidth="1"/>
    <col min="5639" max="5639" width="10" style="436" customWidth="1"/>
    <col min="5640" max="5640" width="13.5703125" style="436" customWidth="1"/>
    <col min="5641" max="5888" width="9.140625" style="436"/>
    <col min="5889" max="5889" width="6.42578125" style="436" customWidth="1"/>
    <col min="5890" max="5890" width="13.7109375" style="436" customWidth="1"/>
    <col min="5891" max="5891" width="11.5703125" style="436" customWidth="1"/>
    <col min="5892" max="5892" width="9.140625" style="436"/>
    <col min="5893" max="5893" width="7.140625" style="436" customWidth="1"/>
    <col min="5894" max="5894" width="13.7109375" style="436" customWidth="1"/>
    <col min="5895" max="5895" width="10" style="436" customWidth="1"/>
    <col min="5896" max="5896" width="13.5703125" style="436" customWidth="1"/>
    <col min="5897" max="6144" width="9.140625" style="436"/>
    <col min="6145" max="6145" width="6.42578125" style="436" customWidth="1"/>
    <col min="6146" max="6146" width="13.7109375" style="436" customWidth="1"/>
    <col min="6147" max="6147" width="11.5703125" style="436" customWidth="1"/>
    <col min="6148" max="6148" width="9.140625" style="436"/>
    <col min="6149" max="6149" width="7.140625" style="436" customWidth="1"/>
    <col min="6150" max="6150" width="13.7109375" style="436" customWidth="1"/>
    <col min="6151" max="6151" width="10" style="436" customWidth="1"/>
    <col min="6152" max="6152" width="13.5703125" style="436" customWidth="1"/>
    <col min="6153" max="6400" width="9.140625" style="436"/>
    <col min="6401" max="6401" width="6.42578125" style="436" customWidth="1"/>
    <col min="6402" max="6402" width="13.7109375" style="436" customWidth="1"/>
    <col min="6403" max="6403" width="11.5703125" style="436" customWidth="1"/>
    <col min="6404" max="6404" width="9.140625" style="436"/>
    <col min="6405" max="6405" width="7.140625" style="436" customWidth="1"/>
    <col min="6406" max="6406" width="13.7109375" style="436" customWidth="1"/>
    <col min="6407" max="6407" width="10" style="436" customWidth="1"/>
    <col min="6408" max="6408" width="13.5703125" style="436" customWidth="1"/>
    <col min="6409" max="6656" width="9.140625" style="436"/>
    <col min="6657" max="6657" width="6.42578125" style="436" customWidth="1"/>
    <col min="6658" max="6658" width="13.7109375" style="436" customWidth="1"/>
    <col min="6659" max="6659" width="11.5703125" style="436" customWidth="1"/>
    <col min="6660" max="6660" width="9.140625" style="436"/>
    <col min="6661" max="6661" width="7.140625" style="436" customWidth="1"/>
    <col min="6662" max="6662" width="13.7109375" style="436" customWidth="1"/>
    <col min="6663" max="6663" width="10" style="436" customWidth="1"/>
    <col min="6664" max="6664" width="13.5703125" style="436" customWidth="1"/>
    <col min="6665" max="6912" width="9.140625" style="436"/>
    <col min="6913" max="6913" width="6.42578125" style="436" customWidth="1"/>
    <col min="6914" max="6914" width="13.7109375" style="436" customWidth="1"/>
    <col min="6915" max="6915" width="11.5703125" style="436" customWidth="1"/>
    <col min="6916" max="6916" width="9.140625" style="436"/>
    <col min="6917" max="6917" width="7.140625" style="436" customWidth="1"/>
    <col min="6918" max="6918" width="13.7109375" style="436" customWidth="1"/>
    <col min="6919" max="6919" width="10" style="436" customWidth="1"/>
    <col min="6920" max="6920" width="13.5703125" style="436" customWidth="1"/>
    <col min="6921" max="7168" width="9.140625" style="436"/>
    <col min="7169" max="7169" width="6.42578125" style="436" customWidth="1"/>
    <col min="7170" max="7170" width="13.7109375" style="436" customWidth="1"/>
    <col min="7171" max="7171" width="11.5703125" style="436" customWidth="1"/>
    <col min="7172" max="7172" width="9.140625" style="436"/>
    <col min="7173" max="7173" width="7.140625" style="436" customWidth="1"/>
    <col min="7174" max="7174" width="13.7109375" style="436" customWidth="1"/>
    <col min="7175" max="7175" width="10" style="436" customWidth="1"/>
    <col min="7176" max="7176" width="13.5703125" style="436" customWidth="1"/>
    <col min="7177" max="7424" width="9.140625" style="436"/>
    <col min="7425" max="7425" width="6.42578125" style="436" customWidth="1"/>
    <col min="7426" max="7426" width="13.7109375" style="436" customWidth="1"/>
    <col min="7427" max="7427" width="11.5703125" style="436" customWidth="1"/>
    <col min="7428" max="7428" width="9.140625" style="436"/>
    <col min="7429" max="7429" width="7.140625" style="436" customWidth="1"/>
    <col min="7430" max="7430" width="13.7109375" style="436" customWidth="1"/>
    <col min="7431" max="7431" width="10" style="436" customWidth="1"/>
    <col min="7432" max="7432" width="13.5703125" style="436" customWidth="1"/>
    <col min="7433" max="7680" width="9.140625" style="436"/>
    <col min="7681" max="7681" width="6.42578125" style="436" customWidth="1"/>
    <col min="7682" max="7682" width="13.7109375" style="436" customWidth="1"/>
    <col min="7683" max="7683" width="11.5703125" style="436" customWidth="1"/>
    <col min="7684" max="7684" width="9.140625" style="436"/>
    <col min="7685" max="7685" width="7.140625" style="436" customWidth="1"/>
    <col min="7686" max="7686" width="13.7109375" style="436" customWidth="1"/>
    <col min="7687" max="7687" width="10" style="436" customWidth="1"/>
    <col min="7688" max="7688" width="13.5703125" style="436" customWidth="1"/>
    <col min="7689" max="7936" width="9.140625" style="436"/>
    <col min="7937" max="7937" width="6.42578125" style="436" customWidth="1"/>
    <col min="7938" max="7938" width="13.7109375" style="436" customWidth="1"/>
    <col min="7939" max="7939" width="11.5703125" style="436" customWidth="1"/>
    <col min="7940" max="7940" width="9.140625" style="436"/>
    <col min="7941" max="7941" width="7.140625" style="436" customWidth="1"/>
    <col min="7942" max="7942" width="13.7109375" style="436" customWidth="1"/>
    <col min="7943" max="7943" width="10" style="436" customWidth="1"/>
    <col min="7944" max="7944" width="13.5703125" style="436" customWidth="1"/>
    <col min="7945" max="8192" width="9.140625" style="436"/>
    <col min="8193" max="8193" width="6.42578125" style="436" customWidth="1"/>
    <col min="8194" max="8194" width="13.7109375" style="436" customWidth="1"/>
    <col min="8195" max="8195" width="11.5703125" style="436" customWidth="1"/>
    <col min="8196" max="8196" width="9.140625" style="436"/>
    <col min="8197" max="8197" width="7.140625" style="436" customWidth="1"/>
    <col min="8198" max="8198" width="13.7109375" style="436" customWidth="1"/>
    <col min="8199" max="8199" width="10" style="436" customWidth="1"/>
    <col min="8200" max="8200" width="13.5703125" style="436" customWidth="1"/>
    <col min="8201" max="8448" width="9.140625" style="436"/>
    <col min="8449" max="8449" width="6.42578125" style="436" customWidth="1"/>
    <col min="8450" max="8450" width="13.7109375" style="436" customWidth="1"/>
    <col min="8451" max="8451" width="11.5703125" style="436" customWidth="1"/>
    <col min="8452" max="8452" width="9.140625" style="436"/>
    <col min="8453" max="8453" width="7.140625" style="436" customWidth="1"/>
    <col min="8454" max="8454" width="13.7109375" style="436" customWidth="1"/>
    <col min="8455" max="8455" width="10" style="436" customWidth="1"/>
    <col min="8456" max="8456" width="13.5703125" style="436" customWidth="1"/>
    <col min="8457" max="8704" width="9.140625" style="436"/>
    <col min="8705" max="8705" width="6.42578125" style="436" customWidth="1"/>
    <col min="8706" max="8706" width="13.7109375" style="436" customWidth="1"/>
    <col min="8707" max="8707" width="11.5703125" style="436" customWidth="1"/>
    <col min="8708" max="8708" width="9.140625" style="436"/>
    <col min="8709" max="8709" width="7.140625" style="436" customWidth="1"/>
    <col min="8710" max="8710" width="13.7109375" style="436" customWidth="1"/>
    <col min="8711" max="8711" width="10" style="436" customWidth="1"/>
    <col min="8712" max="8712" width="13.5703125" style="436" customWidth="1"/>
    <col min="8713" max="8960" width="9.140625" style="436"/>
    <col min="8961" max="8961" width="6.42578125" style="436" customWidth="1"/>
    <col min="8962" max="8962" width="13.7109375" style="436" customWidth="1"/>
    <col min="8963" max="8963" width="11.5703125" style="436" customWidth="1"/>
    <col min="8964" max="8964" width="9.140625" style="436"/>
    <col min="8965" max="8965" width="7.140625" style="436" customWidth="1"/>
    <col min="8966" max="8966" width="13.7109375" style="436" customWidth="1"/>
    <col min="8967" max="8967" width="10" style="436" customWidth="1"/>
    <col min="8968" max="8968" width="13.5703125" style="436" customWidth="1"/>
    <col min="8969" max="9216" width="9.140625" style="436"/>
    <col min="9217" max="9217" width="6.42578125" style="436" customWidth="1"/>
    <col min="9218" max="9218" width="13.7109375" style="436" customWidth="1"/>
    <col min="9219" max="9219" width="11.5703125" style="436" customWidth="1"/>
    <col min="9220" max="9220" width="9.140625" style="436"/>
    <col min="9221" max="9221" width="7.140625" style="436" customWidth="1"/>
    <col min="9222" max="9222" width="13.7109375" style="436" customWidth="1"/>
    <col min="9223" max="9223" width="10" style="436" customWidth="1"/>
    <col min="9224" max="9224" width="13.5703125" style="436" customWidth="1"/>
    <col min="9225" max="9472" width="9.140625" style="436"/>
    <col min="9473" max="9473" width="6.42578125" style="436" customWidth="1"/>
    <col min="9474" max="9474" width="13.7109375" style="436" customWidth="1"/>
    <col min="9475" max="9475" width="11.5703125" style="436" customWidth="1"/>
    <col min="9476" max="9476" width="9.140625" style="436"/>
    <col min="9477" max="9477" width="7.140625" style="436" customWidth="1"/>
    <col min="9478" max="9478" width="13.7109375" style="436" customWidth="1"/>
    <col min="9479" max="9479" width="10" style="436" customWidth="1"/>
    <col min="9480" max="9480" width="13.5703125" style="436" customWidth="1"/>
    <col min="9481" max="9728" width="9.140625" style="436"/>
    <col min="9729" max="9729" width="6.42578125" style="436" customWidth="1"/>
    <col min="9730" max="9730" width="13.7109375" style="436" customWidth="1"/>
    <col min="9731" max="9731" width="11.5703125" style="436" customWidth="1"/>
    <col min="9732" max="9732" width="9.140625" style="436"/>
    <col min="9733" max="9733" width="7.140625" style="436" customWidth="1"/>
    <col min="9734" max="9734" width="13.7109375" style="436" customWidth="1"/>
    <col min="9735" max="9735" width="10" style="436" customWidth="1"/>
    <col min="9736" max="9736" width="13.5703125" style="436" customWidth="1"/>
    <col min="9737" max="9984" width="9.140625" style="436"/>
    <col min="9985" max="9985" width="6.42578125" style="436" customWidth="1"/>
    <col min="9986" max="9986" width="13.7109375" style="436" customWidth="1"/>
    <col min="9987" max="9987" width="11.5703125" style="436" customWidth="1"/>
    <col min="9988" max="9988" width="9.140625" style="436"/>
    <col min="9989" max="9989" width="7.140625" style="436" customWidth="1"/>
    <col min="9990" max="9990" width="13.7109375" style="436" customWidth="1"/>
    <col min="9991" max="9991" width="10" style="436" customWidth="1"/>
    <col min="9992" max="9992" width="13.5703125" style="436" customWidth="1"/>
    <col min="9993" max="10240" width="9.140625" style="436"/>
    <col min="10241" max="10241" width="6.42578125" style="436" customWidth="1"/>
    <col min="10242" max="10242" width="13.7109375" style="436" customWidth="1"/>
    <col min="10243" max="10243" width="11.5703125" style="436" customWidth="1"/>
    <col min="10244" max="10244" width="9.140625" style="436"/>
    <col min="10245" max="10245" width="7.140625" style="436" customWidth="1"/>
    <col min="10246" max="10246" width="13.7109375" style="436" customWidth="1"/>
    <col min="10247" max="10247" width="10" style="436" customWidth="1"/>
    <col min="10248" max="10248" width="13.5703125" style="436" customWidth="1"/>
    <col min="10249" max="10496" width="9.140625" style="436"/>
    <col min="10497" max="10497" width="6.42578125" style="436" customWidth="1"/>
    <col min="10498" max="10498" width="13.7109375" style="436" customWidth="1"/>
    <col min="10499" max="10499" width="11.5703125" style="436" customWidth="1"/>
    <col min="10500" max="10500" width="9.140625" style="436"/>
    <col min="10501" max="10501" width="7.140625" style="436" customWidth="1"/>
    <col min="10502" max="10502" width="13.7109375" style="436" customWidth="1"/>
    <col min="10503" max="10503" width="10" style="436" customWidth="1"/>
    <col min="10504" max="10504" width="13.5703125" style="436" customWidth="1"/>
    <col min="10505" max="10752" width="9.140625" style="436"/>
    <col min="10753" max="10753" width="6.42578125" style="436" customWidth="1"/>
    <col min="10754" max="10754" width="13.7109375" style="436" customWidth="1"/>
    <col min="10755" max="10755" width="11.5703125" style="436" customWidth="1"/>
    <col min="10756" max="10756" width="9.140625" style="436"/>
    <col min="10757" max="10757" width="7.140625" style="436" customWidth="1"/>
    <col min="10758" max="10758" width="13.7109375" style="436" customWidth="1"/>
    <col min="10759" max="10759" width="10" style="436" customWidth="1"/>
    <col min="10760" max="10760" width="13.5703125" style="436" customWidth="1"/>
    <col min="10761" max="11008" width="9.140625" style="436"/>
    <col min="11009" max="11009" width="6.42578125" style="436" customWidth="1"/>
    <col min="11010" max="11010" width="13.7109375" style="436" customWidth="1"/>
    <col min="11011" max="11011" width="11.5703125" style="436" customWidth="1"/>
    <col min="11012" max="11012" width="9.140625" style="436"/>
    <col min="11013" max="11013" width="7.140625" style="436" customWidth="1"/>
    <col min="11014" max="11014" width="13.7109375" style="436" customWidth="1"/>
    <col min="11015" max="11015" width="10" style="436" customWidth="1"/>
    <col min="11016" max="11016" width="13.5703125" style="436" customWidth="1"/>
    <col min="11017" max="11264" width="9.140625" style="436"/>
    <col min="11265" max="11265" width="6.42578125" style="436" customWidth="1"/>
    <col min="11266" max="11266" width="13.7109375" style="436" customWidth="1"/>
    <col min="11267" max="11267" width="11.5703125" style="436" customWidth="1"/>
    <col min="11268" max="11268" width="9.140625" style="436"/>
    <col min="11269" max="11269" width="7.140625" style="436" customWidth="1"/>
    <col min="11270" max="11270" width="13.7109375" style="436" customWidth="1"/>
    <col min="11271" max="11271" width="10" style="436" customWidth="1"/>
    <col min="11272" max="11272" width="13.5703125" style="436" customWidth="1"/>
    <col min="11273" max="11520" width="9.140625" style="436"/>
    <col min="11521" max="11521" width="6.42578125" style="436" customWidth="1"/>
    <col min="11522" max="11522" width="13.7109375" style="436" customWidth="1"/>
    <col min="11523" max="11523" width="11.5703125" style="436" customWidth="1"/>
    <col min="11524" max="11524" width="9.140625" style="436"/>
    <col min="11525" max="11525" width="7.140625" style="436" customWidth="1"/>
    <col min="11526" max="11526" width="13.7109375" style="436" customWidth="1"/>
    <col min="11527" max="11527" width="10" style="436" customWidth="1"/>
    <col min="11528" max="11528" width="13.5703125" style="436" customWidth="1"/>
    <col min="11529" max="11776" width="9.140625" style="436"/>
    <col min="11777" max="11777" width="6.42578125" style="436" customWidth="1"/>
    <col min="11778" max="11778" width="13.7109375" style="436" customWidth="1"/>
    <col min="11779" max="11779" width="11.5703125" style="436" customWidth="1"/>
    <col min="11780" max="11780" width="9.140625" style="436"/>
    <col min="11781" max="11781" width="7.140625" style="436" customWidth="1"/>
    <col min="11782" max="11782" width="13.7109375" style="436" customWidth="1"/>
    <col min="11783" max="11783" width="10" style="436" customWidth="1"/>
    <col min="11784" max="11784" width="13.5703125" style="436" customWidth="1"/>
    <col min="11785" max="12032" width="9.140625" style="436"/>
    <col min="12033" max="12033" width="6.42578125" style="436" customWidth="1"/>
    <col min="12034" max="12034" width="13.7109375" style="436" customWidth="1"/>
    <col min="12035" max="12035" width="11.5703125" style="436" customWidth="1"/>
    <col min="12036" max="12036" width="9.140625" style="436"/>
    <col min="12037" max="12037" width="7.140625" style="436" customWidth="1"/>
    <col min="12038" max="12038" width="13.7109375" style="436" customWidth="1"/>
    <col min="12039" max="12039" width="10" style="436" customWidth="1"/>
    <col min="12040" max="12040" width="13.5703125" style="436" customWidth="1"/>
    <col min="12041" max="12288" width="9.140625" style="436"/>
    <col min="12289" max="12289" width="6.42578125" style="436" customWidth="1"/>
    <col min="12290" max="12290" width="13.7109375" style="436" customWidth="1"/>
    <col min="12291" max="12291" width="11.5703125" style="436" customWidth="1"/>
    <col min="12292" max="12292" width="9.140625" style="436"/>
    <col min="12293" max="12293" width="7.140625" style="436" customWidth="1"/>
    <col min="12294" max="12294" width="13.7109375" style="436" customWidth="1"/>
    <col min="12295" max="12295" width="10" style="436" customWidth="1"/>
    <col min="12296" max="12296" width="13.5703125" style="436" customWidth="1"/>
    <col min="12297" max="12544" width="9.140625" style="436"/>
    <col min="12545" max="12545" width="6.42578125" style="436" customWidth="1"/>
    <col min="12546" max="12546" width="13.7109375" style="436" customWidth="1"/>
    <col min="12547" max="12547" width="11.5703125" style="436" customWidth="1"/>
    <col min="12548" max="12548" width="9.140625" style="436"/>
    <col min="12549" max="12549" width="7.140625" style="436" customWidth="1"/>
    <col min="12550" max="12550" width="13.7109375" style="436" customWidth="1"/>
    <col min="12551" max="12551" width="10" style="436" customWidth="1"/>
    <col min="12552" max="12552" width="13.5703125" style="436" customWidth="1"/>
    <col min="12553" max="12800" width="9.140625" style="436"/>
    <col min="12801" max="12801" width="6.42578125" style="436" customWidth="1"/>
    <col min="12802" max="12802" width="13.7109375" style="436" customWidth="1"/>
    <col min="12803" max="12803" width="11.5703125" style="436" customWidth="1"/>
    <col min="12804" max="12804" width="9.140625" style="436"/>
    <col min="12805" max="12805" width="7.140625" style="436" customWidth="1"/>
    <col min="12806" max="12806" width="13.7109375" style="436" customWidth="1"/>
    <col min="12807" max="12807" width="10" style="436" customWidth="1"/>
    <col min="12808" max="12808" width="13.5703125" style="436" customWidth="1"/>
    <col min="12809" max="13056" width="9.140625" style="436"/>
    <col min="13057" max="13057" width="6.42578125" style="436" customWidth="1"/>
    <col min="13058" max="13058" width="13.7109375" style="436" customWidth="1"/>
    <col min="13059" max="13059" width="11.5703125" style="436" customWidth="1"/>
    <col min="13060" max="13060" width="9.140625" style="436"/>
    <col min="13061" max="13061" width="7.140625" style="436" customWidth="1"/>
    <col min="13062" max="13062" width="13.7109375" style="436" customWidth="1"/>
    <col min="13063" max="13063" width="10" style="436" customWidth="1"/>
    <col min="13064" max="13064" width="13.5703125" style="436" customWidth="1"/>
    <col min="13065" max="13312" width="9.140625" style="436"/>
    <col min="13313" max="13313" width="6.42578125" style="436" customWidth="1"/>
    <col min="13314" max="13314" width="13.7109375" style="436" customWidth="1"/>
    <col min="13315" max="13315" width="11.5703125" style="436" customWidth="1"/>
    <col min="13316" max="13316" width="9.140625" style="436"/>
    <col min="13317" max="13317" width="7.140625" style="436" customWidth="1"/>
    <col min="13318" max="13318" width="13.7109375" style="436" customWidth="1"/>
    <col min="13319" max="13319" width="10" style="436" customWidth="1"/>
    <col min="13320" max="13320" width="13.5703125" style="436" customWidth="1"/>
    <col min="13321" max="13568" width="9.140625" style="436"/>
    <col min="13569" max="13569" width="6.42578125" style="436" customWidth="1"/>
    <col min="13570" max="13570" width="13.7109375" style="436" customWidth="1"/>
    <col min="13571" max="13571" width="11.5703125" style="436" customWidth="1"/>
    <col min="13572" max="13572" width="9.140625" style="436"/>
    <col min="13573" max="13573" width="7.140625" style="436" customWidth="1"/>
    <col min="13574" max="13574" width="13.7109375" style="436" customWidth="1"/>
    <col min="13575" max="13575" width="10" style="436" customWidth="1"/>
    <col min="13576" max="13576" width="13.5703125" style="436" customWidth="1"/>
    <col min="13577" max="13824" width="9.140625" style="436"/>
    <col min="13825" max="13825" width="6.42578125" style="436" customWidth="1"/>
    <col min="13826" max="13826" width="13.7109375" style="436" customWidth="1"/>
    <col min="13827" max="13827" width="11.5703125" style="436" customWidth="1"/>
    <col min="13828" max="13828" width="9.140625" style="436"/>
    <col min="13829" max="13829" width="7.140625" style="436" customWidth="1"/>
    <col min="13830" max="13830" width="13.7109375" style="436" customWidth="1"/>
    <col min="13831" max="13831" width="10" style="436" customWidth="1"/>
    <col min="13832" max="13832" width="13.5703125" style="436" customWidth="1"/>
    <col min="13833" max="14080" width="9.140625" style="436"/>
    <col min="14081" max="14081" width="6.42578125" style="436" customWidth="1"/>
    <col min="14082" max="14082" width="13.7109375" style="436" customWidth="1"/>
    <col min="14083" max="14083" width="11.5703125" style="436" customWidth="1"/>
    <col min="14084" max="14084" width="9.140625" style="436"/>
    <col min="14085" max="14085" width="7.140625" style="436" customWidth="1"/>
    <col min="14086" max="14086" width="13.7109375" style="436" customWidth="1"/>
    <col min="14087" max="14087" width="10" style="436" customWidth="1"/>
    <col min="14088" max="14088" width="13.5703125" style="436" customWidth="1"/>
    <col min="14089" max="14336" width="9.140625" style="436"/>
    <col min="14337" max="14337" width="6.42578125" style="436" customWidth="1"/>
    <col min="14338" max="14338" width="13.7109375" style="436" customWidth="1"/>
    <col min="14339" max="14339" width="11.5703125" style="436" customWidth="1"/>
    <col min="14340" max="14340" width="9.140625" style="436"/>
    <col min="14341" max="14341" width="7.140625" style="436" customWidth="1"/>
    <col min="14342" max="14342" width="13.7109375" style="436" customWidth="1"/>
    <col min="14343" max="14343" width="10" style="436" customWidth="1"/>
    <col min="14344" max="14344" width="13.5703125" style="436" customWidth="1"/>
    <col min="14345" max="14592" width="9.140625" style="436"/>
    <col min="14593" max="14593" width="6.42578125" style="436" customWidth="1"/>
    <col min="14594" max="14594" width="13.7109375" style="436" customWidth="1"/>
    <col min="14595" max="14595" width="11.5703125" style="436" customWidth="1"/>
    <col min="14596" max="14596" width="9.140625" style="436"/>
    <col min="14597" max="14597" width="7.140625" style="436" customWidth="1"/>
    <col min="14598" max="14598" width="13.7109375" style="436" customWidth="1"/>
    <col min="14599" max="14599" width="10" style="436" customWidth="1"/>
    <col min="14600" max="14600" width="13.5703125" style="436" customWidth="1"/>
    <col min="14601" max="14848" width="9.140625" style="436"/>
    <col min="14849" max="14849" width="6.42578125" style="436" customWidth="1"/>
    <col min="14850" max="14850" width="13.7109375" style="436" customWidth="1"/>
    <col min="14851" max="14851" width="11.5703125" style="436" customWidth="1"/>
    <col min="14852" max="14852" width="9.140625" style="436"/>
    <col min="14853" max="14853" width="7.140625" style="436" customWidth="1"/>
    <col min="14854" max="14854" width="13.7109375" style="436" customWidth="1"/>
    <col min="14855" max="14855" width="10" style="436" customWidth="1"/>
    <col min="14856" max="14856" width="13.5703125" style="436" customWidth="1"/>
    <col min="14857" max="15104" width="9.140625" style="436"/>
    <col min="15105" max="15105" width="6.42578125" style="436" customWidth="1"/>
    <col min="15106" max="15106" width="13.7109375" style="436" customWidth="1"/>
    <col min="15107" max="15107" width="11.5703125" style="436" customWidth="1"/>
    <col min="15108" max="15108" width="9.140625" style="436"/>
    <col min="15109" max="15109" width="7.140625" style="436" customWidth="1"/>
    <col min="15110" max="15110" width="13.7109375" style="436" customWidth="1"/>
    <col min="15111" max="15111" width="10" style="436" customWidth="1"/>
    <col min="15112" max="15112" width="13.5703125" style="436" customWidth="1"/>
    <col min="15113" max="15360" width="9.140625" style="436"/>
    <col min="15361" max="15361" width="6.42578125" style="436" customWidth="1"/>
    <col min="15362" max="15362" width="13.7109375" style="436" customWidth="1"/>
    <col min="15363" max="15363" width="11.5703125" style="436" customWidth="1"/>
    <col min="15364" max="15364" width="9.140625" style="436"/>
    <col min="15365" max="15365" width="7.140625" style="436" customWidth="1"/>
    <col min="15366" max="15366" width="13.7109375" style="436" customWidth="1"/>
    <col min="15367" max="15367" width="10" style="436" customWidth="1"/>
    <col min="15368" max="15368" width="13.5703125" style="436" customWidth="1"/>
    <col min="15369" max="15616" width="9.140625" style="436"/>
    <col min="15617" max="15617" width="6.42578125" style="436" customWidth="1"/>
    <col min="15618" max="15618" width="13.7109375" style="436" customWidth="1"/>
    <col min="15619" max="15619" width="11.5703125" style="436" customWidth="1"/>
    <col min="15620" max="15620" width="9.140625" style="436"/>
    <col min="15621" max="15621" width="7.140625" style="436" customWidth="1"/>
    <col min="15622" max="15622" width="13.7109375" style="436" customWidth="1"/>
    <col min="15623" max="15623" width="10" style="436" customWidth="1"/>
    <col min="15624" max="15624" width="13.5703125" style="436" customWidth="1"/>
    <col min="15625" max="15872" width="9.140625" style="436"/>
    <col min="15873" max="15873" width="6.42578125" style="436" customWidth="1"/>
    <col min="15874" max="15874" width="13.7109375" style="436" customWidth="1"/>
    <col min="15875" max="15875" width="11.5703125" style="436" customWidth="1"/>
    <col min="15876" max="15876" width="9.140625" style="436"/>
    <col min="15877" max="15877" width="7.140625" style="436" customWidth="1"/>
    <col min="15878" max="15878" width="13.7109375" style="436" customWidth="1"/>
    <col min="15879" max="15879" width="10" style="436" customWidth="1"/>
    <col min="15880" max="15880" width="13.5703125" style="436" customWidth="1"/>
    <col min="15881" max="16128" width="9.140625" style="436"/>
    <col min="16129" max="16129" width="6.42578125" style="436" customWidth="1"/>
    <col min="16130" max="16130" width="13.7109375" style="436" customWidth="1"/>
    <col min="16131" max="16131" width="11.5703125" style="436" customWidth="1"/>
    <col min="16132" max="16132" width="9.140625" style="436"/>
    <col min="16133" max="16133" width="7.140625" style="436" customWidth="1"/>
    <col min="16134" max="16134" width="13.7109375" style="436" customWidth="1"/>
    <col min="16135" max="16135" width="10" style="436" customWidth="1"/>
    <col min="16136" max="16136" width="13.5703125" style="436" customWidth="1"/>
    <col min="16137" max="16384" width="9.140625" style="436"/>
  </cols>
  <sheetData>
    <row r="2" spans="1:9">
      <c r="A2" s="726" t="s">
        <v>313</v>
      </c>
      <c r="B2" s="726"/>
      <c r="C2" s="726"/>
      <c r="D2" s="726"/>
      <c r="E2" s="726"/>
      <c r="F2" s="726"/>
      <c r="G2" s="726"/>
      <c r="H2" s="726"/>
    </row>
    <row r="3" spans="1:9">
      <c r="A3" s="731" t="s">
        <v>4</v>
      </c>
      <c r="B3" s="731"/>
      <c r="C3" s="731"/>
      <c r="D3" s="731"/>
      <c r="E3" s="731"/>
      <c r="F3" s="731"/>
      <c r="G3" s="731"/>
      <c r="H3" s="731"/>
    </row>
    <row r="6" spans="1:9">
      <c r="A6" s="728" t="s">
        <v>312</v>
      </c>
      <c r="B6" s="728"/>
      <c r="C6" s="728"/>
      <c r="D6" s="728"/>
      <c r="E6" s="728"/>
      <c r="F6" s="728"/>
      <c r="G6" s="728"/>
      <c r="H6" s="728"/>
    </row>
    <row r="9" spans="1:9" ht="15.75">
      <c r="A9" s="727" t="s">
        <v>311</v>
      </c>
      <c r="B9" s="727"/>
      <c r="C9" s="727"/>
      <c r="D9" s="727"/>
      <c r="E9" s="727"/>
      <c r="F9" s="727"/>
      <c r="G9" s="727"/>
      <c r="H9" s="727"/>
      <c r="I9" s="436"/>
    </row>
    <row r="10" spans="1:9">
      <c r="D10" s="437"/>
    </row>
    <row r="11" spans="1:9">
      <c r="C11" s="728" t="s">
        <v>461</v>
      </c>
      <c r="D11" s="728"/>
      <c r="E11" s="728"/>
      <c r="F11" s="728"/>
    </row>
    <row r="12" spans="1:9">
      <c r="B12" s="730" t="s">
        <v>462</v>
      </c>
      <c r="C12" s="730"/>
      <c r="D12" s="730"/>
      <c r="E12" s="730"/>
      <c r="F12" s="730"/>
      <c r="G12" s="730"/>
    </row>
    <row r="14" spans="1:9">
      <c r="A14" s="716" t="s">
        <v>310</v>
      </c>
      <c r="B14" s="716"/>
      <c r="C14" s="438" t="s">
        <v>463</v>
      </c>
      <c r="D14" s="439"/>
      <c r="E14" s="439"/>
      <c r="F14" s="439"/>
      <c r="G14" s="439"/>
      <c r="H14" s="439"/>
      <c r="I14" s="436"/>
    </row>
    <row r="15" spans="1:9">
      <c r="A15" s="729" t="s">
        <v>309</v>
      </c>
      <c r="B15" s="729"/>
      <c r="C15" s="729"/>
      <c r="D15" s="729"/>
      <c r="E15" s="729"/>
      <c r="F15" s="729"/>
      <c r="G15" s="729"/>
      <c r="H15" s="729"/>
    </row>
    <row r="16" spans="1:9" ht="28.5">
      <c r="A16" s="440" t="s">
        <v>308</v>
      </c>
      <c r="B16" s="440" t="s">
        <v>307</v>
      </c>
      <c r="C16" s="720" t="s">
        <v>306</v>
      </c>
      <c r="D16" s="721"/>
      <c r="E16" s="722"/>
      <c r="F16" s="440" t="s">
        <v>305</v>
      </c>
      <c r="G16" s="441" t="s">
        <v>304</v>
      </c>
      <c r="H16" s="441" t="s">
        <v>303</v>
      </c>
      <c r="I16" s="436"/>
    </row>
    <row r="17" spans="1:8">
      <c r="A17" s="442">
        <v>1</v>
      </c>
      <c r="B17" s="443" t="s">
        <v>271</v>
      </c>
      <c r="C17" s="719" t="s">
        <v>302</v>
      </c>
      <c r="D17" s="719"/>
      <c r="E17" s="719"/>
      <c r="F17" s="444" t="s">
        <v>287</v>
      </c>
      <c r="G17" s="445" t="s">
        <v>287</v>
      </c>
      <c r="H17" s="446">
        <v>76738.259999999995</v>
      </c>
    </row>
    <row r="18" spans="1:8">
      <c r="A18" s="442">
        <v>2</v>
      </c>
      <c r="B18" s="443" t="s">
        <v>271</v>
      </c>
      <c r="C18" s="719" t="s">
        <v>301</v>
      </c>
      <c r="D18" s="719"/>
      <c r="E18" s="719"/>
      <c r="F18" s="444" t="s">
        <v>287</v>
      </c>
      <c r="G18" s="445" t="s">
        <v>287</v>
      </c>
      <c r="H18" s="446">
        <v>20783.79</v>
      </c>
    </row>
    <row r="19" spans="1:8">
      <c r="A19" s="442">
        <v>3</v>
      </c>
      <c r="B19" s="443" t="s">
        <v>271</v>
      </c>
      <c r="C19" s="719" t="s">
        <v>300</v>
      </c>
      <c r="D19" s="719"/>
      <c r="E19" s="719"/>
      <c r="F19" s="444" t="s">
        <v>287</v>
      </c>
      <c r="G19" s="445" t="s">
        <v>287</v>
      </c>
      <c r="H19" s="446">
        <v>1056187.8600000001</v>
      </c>
    </row>
    <row r="20" spans="1:8">
      <c r="A20" s="442"/>
      <c r="B20" s="723" t="s">
        <v>299</v>
      </c>
      <c r="C20" s="723"/>
      <c r="D20" s="723"/>
      <c r="E20" s="723"/>
      <c r="F20" s="447" t="s">
        <v>287</v>
      </c>
      <c r="G20" s="448" t="s">
        <v>287</v>
      </c>
      <c r="H20" s="449">
        <f>0+H17+H18+H19</f>
        <v>1153709.9100000001</v>
      </c>
    </row>
    <row r="21" spans="1:8">
      <c r="A21" s="442"/>
      <c r="B21" s="723" t="s">
        <v>464</v>
      </c>
      <c r="C21" s="723"/>
      <c r="D21" s="723"/>
      <c r="E21" s="723"/>
      <c r="F21" s="724"/>
      <c r="G21" s="725"/>
      <c r="H21" s="449">
        <f>+H20</f>
        <v>1153709.9100000001</v>
      </c>
    </row>
    <row r="24" spans="1:8">
      <c r="A24" s="716" t="s">
        <v>29</v>
      </c>
      <c r="B24" s="716"/>
      <c r="C24" s="716"/>
      <c r="D24" s="716"/>
      <c r="E24" s="717" t="s">
        <v>30</v>
      </c>
      <c r="F24" s="717"/>
      <c r="G24" s="717"/>
      <c r="H24" s="717"/>
    </row>
    <row r="25" spans="1:8">
      <c r="E25" s="718" t="s">
        <v>297</v>
      </c>
      <c r="F25" s="718"/>
      <c r="G25" s="718"/>
      <c r="H25" s="718"/>
    </row>
    <row r="28" spans="1:8" ht="31.5" customHeight="1">
      <c r="A28" s="716" t="s">
        <v>27</v>
      </c>
      <c r="B28" s="716"/>
      <c r="C28" s="716"/>
      <c r="D28" s="716"/>
      <c r="E28" s="717" t="s">
        <v>2</v>
      </c>
      <c r="F28" s="717"/>
      <c r="G28" s="717"/>
      <c r="H28" s="717"/>
    </row>
    <row r="29" spans="1:8">
      <c r="E29" s="718" t="s">
        <v>297</v>
      </c>
      <c r="F29" s="718"/>
      <c r="G29" s="718"/>
      <c r="H29" s="718"/>
    </row>
  </sheetData>
  <mergeCells count="20">
    <mergeCell ref="C19:E19"/>
    <mergeCell ref="A2:H2"/>
    <mergeCell ref="A3:H3"/>
    <mergeCell ref="A6:H6"/>
    <mergeCell ref="A9:H9"/>
    <mergeCell ref="C11:F11"/>
    <mergeCell ref="B12:G12"/>
    <mergeCell ref="A14:B14"/>
    <mergeCell ref="A15:H15"/>
    <mergeCell ref="C16:E16"/>
    <mergeCell ref="C17:E17"/>
    <mergeCell ref="C18:E18"/>
    <mergeCell ref="E29:H29"/>
    <mergeCell ref="B20:E20"/>
    <mergeCell ref="B21:G21"/>
    <mergeCell ref="A24:D24"/>
    <mergeCell ref="E24:H24"/>
    <mergeCell ref="E25:H25"/>
    <mergeCell ref="A28:D28"/>
    <mergeCell ref="E28:H2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B244C-F484-4EAF-B2E2-E8EDC8C9DE95}">
  <sheetPr>
    <tabColor rgb="FFFFC000"/>
  </sheetPr>
  <dimension ref="A1:L98"/>
  <sheetViews>
    <sheetView showRuler="0" topLeftCell="A14" zoomScaleNormal="100" workbookViewId="0">
      <selection activeCell="P20" sqref="P20"/>
    </sheetView>
  </sheetViews>
  <sheetFormatPr defaultRowHeight="15"/>
  <cols>
    <col min="1" max="2" width="1.85546875" style="305" customWidth="1"/>
    <col min="3" max="3" width="1.5703125" style="305" customWidth="1"/>
    <col min="4" max="4" width="2.28515625" style="305" customWidth="1"/>
    <col min="5" max="5" width="2" style="305" customWidth="1"/>
    <col min="6" max="6" width="2.42578125" style="305" customWidth="1"/>
    <col min="7" max="7" width="35.85546875" style="288" customWidth="1"/>
    <col min="8" max="8" width="3.42578125" style="307" customWidth="1"/>
    <col min="9" max="10" width="10.7109375" style="288" customWidth="1"/>
    <col min="11" max="11" width="13.28515625" style="288" customWidth="1"/>
    <col min="12" max="12" width="9.140625" style="456"/>
  </cols>
  <sheetData>
    <row r="1" spans="1:11">
      <c r="A1" s="453"/>
      <c r="B1" s="453"/>
      <c r="C1" s="453"/>
      <c r="D1" s="453"/>
      <c r="E1" s="453"/>
      <c r="F1" s="453"/>
      <c r="G1" s="453"/>
      <c r="H1" s="454" t="s">
        <v>431</v>
      </c>
      <c r="I1" s="455"/>
      <c r="J1" s="456"/>
      <c r="K1" s="453"/>
    </row>
    <row r="2" spans="1:11">
      <c r="A2" s="453"/>
      <c r="B2" s="453"/>
      <c r="C2" s="453"/>
      <c r="D2" s="453"/>
      <c r="E2" s="453"/>
      <c r="F2" s="453"/>
      <c r="G2" s="453"/>
      <c r="H2" s="454" t="s">
        <v>430</v>
      </c>
      <c r="I2" s="455"/>
      <c r="J2" s="456"/>
      <c r="K2" s="453"/>
    </row>
    <row r="3" spans="1:11" ht="15" customHeight="1">
      <c r="A3" s="453"/>
      <c r="B3" s="453"/>
      <c r="C3" s="453"/>
      <c r="D3" s="453"/>
      <c r="E3" s="453"/>
      <c r="F3" s="453"/>
      <c r="G3" s="453"/>
      <c r="H3" s="454" t="s">
        <v>429</v>
      </c>
      <c r="I3" s="455"/>
      <c r="J3" s="457"/>
      <c r="K3" s="453"/>
    </row>
    <row r="4" spans="1:11" ht="6" customHeight="1">
      <c r="A4" s="453"/>
      <c r="B4" s="453"/>
      <c r="C4" s="453"/>
      <c r="D4" s="453"/>
      <c r="E4" s="453"/>
      <c r="F4" s="453"/>
      <c r="G4" s="453"/>
      <c r="I4" s="456"/>
      <c r="J4" s="457"/>
      <c r="K4" s="453"/>
    </row>
    <row r="5" spans="1:11">
      <c r="A5" s="742" t="s">
        <v>428</v>
      </c>
      <c r="B5" s="742"/>
      <c r="C5" s="742"/>
      <c r="D5" s="742"/>
      <c r="E5" s="742"/>
      <c r="F5" s="742"/>
      <c r="G5" s="742"/>
      <c r="H5" s="742"/>
      <c r="I5" s="742"/>
      <c r="J5" s="742"/>
      <c r="K5" s="742"/>
    </row>
    <row r="6" spans="1:11" ht="30" customHeight="1">
      <c r="A6" s="733" t="s">
        <v>289</v>
      </c>
      <c r="B6" s="733"/>
      <c r="C6" s="733"/>
      <c r="D6" s="733"/>
      <c r="E6" s="733"/>
      <c r="F6" s="733"/>
      <c r="G6" s="733"/>
      <c r="H6" s="733"/>
      <c r="I6" s="733"/>
      <c r="J6" s="733"/>
      <c r="K6" s="733"/>
    </row>
    <row r="7" spans="1:11">
      <c r="A7" s="733" t="s">
        <v>288</v>
      </c>
      <c r="B7" s="733"/>
      <c r="C7" s="733"/>
      <c r="D7" s="733"/>
      <c r="E7" s="733"/>
      <c r="F7" s="733"/>
      <c r="G7" s="733"/>
      <c r="H7" s="733"/>
      <c r="I7" s="733"/>
      <c r="J7" s="733"/>
      <c r="K7" s="733"/>
    </row>
    <row r="8" spans="1:11" ht="6.95" customHeight="1">
      <c r="A8" s="458"/>
      <c r="B8" s="458"/>
      <c r="C8" s="458"/>
      <c r="D8" s="458"/>
      <c r="E8" s="458"/>
      <c r="F8" s="314"/>
      <c r="G8" s="735"/>
      <c r="H8" s="735"/>
      <c r="I8" s="733"/>
      <c r="J8" s="733"/>
      <c r="K8" s="733"/>
    </row>
    <row r="9" spans="1:11" ht="15" customHeight="1">
      <c r="A9" s="743" t="s">
        <v>427</v>
      </c>
      <c r="B9" s="744"/>
      <c r="C9" s="744"/>
      <c r="D9" s="744"/>
      <c r="E9" s="744"/>
      <c r="F9" s="744"/>
      <c r="G9" s="744"/>
      <c r="H9" s="744"/>
      <c r="I9" s="744"/>
      <c r="J9" s="744"/>
      <c r="K9" s="744"/>
    </row>
    <row r="10" spans="1:11" ht="6.95" customHeight="1">
      <c r="A10" s="459"/>
      <c r="B10" s="460"/>
      <c r="C10" s="460"/>
      <c r="D10" s="460"/>
      <c r="E10" s="460"/>
      <c r="F10" s="460"/>
      <c r="G10" s="460"/>
      <c r="H10" s="460"/>
      <c r="I10" s="460"/>
      <c r="J10" s="460"/>
      <c r="K10" s="460"/>
    </row>
    <row r="11" spans="1:11">
      <c r="A11" s="732" t="s">
        <v>467</v>
      </c>
      <c r="B11" s="733"/>
      <c r="C11" s="733"/>
      <c r="D11" s="733"/>
      <c r="E11" s="733"/>
      <c r="F11" s="733"/>
      <c r="G11" s="733"/>
      <c r="H11" s="733"/>
      <c r="I11" s="733"/>
      <c r="J11" s="733"/>
      <c r="K11" s="733"/>
    </row>
    <row r="12" spans="1:11">
      <c r="A12" s="733" t="s">
        <v>441</v>
      </c>
      <c r="B12" s="733"/>
      <c r="C12" s="733"/>
      <c r="D12" s="733"/>
      <c r="E12" s="733"/>
      <c r="F12" s="733"/>
      <c r="G12" s="733"/>
      <c r="H12" s="733"/>
      <c r="I12" s="733"/>
      <c r="J12" s="733"/>
      <c r="K12" s="733"/>
    </row>
    <row r="13" spans="1:11">
      <c r="A13" s="733" t="s">
        <v>286</v>
      </c>
      <c r="B13" s="733"/>
      <c r="C13" s="733"/>
      <c r="D13" s="733"/>
      <c r="E13" s="733"/>
      <c r="F13" s="733"/>
      <c r="G13" s="733"/>
      <c r="H13" s="733"/>
      <c r="I13" s="733"/>
      <c r="J13" s="733"/>
      <c r="K13" s="733"/>
    </row>
    <row r="14" spans="1:11" ht="11.1" customHeight="1">
      <c r="A14" s="459"/>
      <c r="B14" s="460"/>
      <c r="C14" s="460"/>
      <c r="D14" s="460"/>
      <c r="E14" s="460"/>
      <c r="F14" s="460"/>
      <c r="G14" s="314"/>
      <c r="H14" s="314"/>
      <c r="I14" s="314"/>
      <c r="J14" s="314"/>
      <c r="K14" s="314"/>
    </row>
    <row r="15" spans="1:11">
      <c r="A15" s="732" t="s">
        <v>285</v>
      </c>
      <c r="B15" s="733"/>
      <c r="C15" s="733"/>
      <c r="D15" s="733"/>
      <c r="E15" s="733"/>
      <c r="F15" s="733"/>
      <c r="G15" s="733"/>
      <c r="H15" s="733"/>
      <c r="I15" s="733"/>
      <c r="J15" s="733"/>
      <c r="K15" s="733"/>
    </row>
    <row r="16" spans="1:11" ht="15" customHeight="1">
      <c r="A16" s="733" t="s">
        <v>468</v>
      </c>
      <c r="B16" s="733"/>
      <c r="C16" s="733"/>
      <c r="D16" s="733"/>
      <c r="E16" s="733"/>
      <c r="F16" s="733"/>
      <c r="G16" s="733"/>
      <c r="H16" s="733"/>
      <c r="I16" s="733"/>
      <c r="J16" s="733"/>
      <c r="K16" s="733"/>
    </row>
    <row r="17" spans="1:11">
      <c r="A17" s="461"/>
      <c r="B17" s="314"/>
      <c r="C17" s="314"/>
      <c r="D17" s="314"/>
      <c r="E17" s="314"/>
      <c r="F17" s="314"/>
      <c r="G17" s="314" t="s">
        <v>426</v>
      </c>
      <c r="H17" s="314"/>
      <c r="I17" s="453"/>
      <c r="J17" s="453"/>
      <c r="K17" s="462"/>
    </row>
    <row r="18" spans="1:11" ht="9" customHeight="1">
      <c r="A18" s="733"/>
      <c r="B18" s="733"/>
      <c r="C18" s="733"/>
      <c r="D18" s="733"/>
      <c r="E18" s="733"/>
      <c r="F18" s="733"/>
      <c r="G18" s="733"/>
      <c r="H18" s="733"/>
      <c r="I18" s="733"/>
      <c r="J18" s="733"/>
      <c r="K18" s="733"/>
    </row>
    <row r="19" spans="1:11">
      <c r="A19" s="461"/>
      <c r="B19" s="314"/>
      <c r="C19" s="314"/>
      <c r="D19" s="314"/>
      <c r="E19" s="314"/>
      <c r="F19" s="314"/>
      <c r="G19" s="314"/>
      <c r="H19" s="314"/>
      <c r="I19" s="463"/>
      <c r="J19" s="464"/>
      <c r="K19" s="465" t="s">
        <v>281</v>
      </c>
    </row>
    <row r="20" spans="1:11">
      <c r="A20" s="461"/>
      <c r="B20" s="314"/>
      <c r="C20" s="314"/>
      <c r="D20" s="314"/>
      <c r="E20" s="314"/>
      <c r="F20" s="314"/>
      <c r="G20" s="314"/>
      <c r="H20" s="314"/>
      <c r="I20" s="466"/>
      <c r="J20" s="466" t="s">
        <v>425</v>
      </c>
      <c r="K20" s="467"/>
    </row>
    <row r="21" spans="1:11">
      <c r="A21" s="461"/>
      <c r="B21" s="314"/>
      <c r="C21" s="314"/>
      <c r="D21" s="314"/>
      <c r="E21" s="314"/>
      <c r="F21" s="314"/>
      <c r="G21" s="314"/>
      <c r="H21" s="314"/>
      <c r="I21" s="466"/>
      <c r="J21" s="466" t="s">
        <v>279</v>
      </c>
      <c r="K21" s="467"/>
    </row>
    <row r="22" spans="1:11">
      <c r="A22" s="461"/>
      <c r="B22" s="314"/>
      <c r="C22" s="314"/>
      <c r="D22" s="314"/>
      <c r="E22" s="314"/>
      <c r="F22" s="314"/>
      <c r="G22" s="314"/>
      <c r="H22" s="314"/>
      <c r="I22" s="468"/>
      <c r="J22" s="466" t="s">
        <v>277</v>
      </c>
      <c r="K22" s="467" t="s">
        <v>276</v>
      </c>
    </row>
    <row r="23" spans="1:11" ht="8.1" customHeight="1">
      <c r="A23" s="458"/>
      <c r="B23" s="458"/>
      <c r="C23" s="458"/>
      <c r="D23" s="458"/>
      <c r="E23" s="458"/>
      <c r="F23" s="458"/>
      <c r="G23" s="314"/>
      <c r="H23" s="314"/>
      <c r="I23" s="469"/>
      <c r="J23" s="469"/>
      <c r="K23" s="470"/>
    </row>
    <row r="24" spans="1:11">
      <c r="A24" s="458"/>
      <c r="B24" s="458"/>
      <c r="C24" s="458"/>
      <c r="D24" s="458"/>
      <c r="E24" s="458"/>
      <c r="F24" s="458"/>
      <c r="G24" s="471"/>
      <c r="H24" s="314"/>
      <c r="I24" s="469"/>
      <c r="J24" s="469"/>
      <c r="K24" s="468" t="s">
        <v>424</v>
      </c>
    </row>
    <row r="25" spans="1:11" ht="15" customHeight="1">
      <c r="A25" s="738" t="s">
        <v>264</v>
      </c>
      <c r="B25" s="739"/>
      <c r="C25" s="739"/>
      <c r="D25" s="739"/>
      <c r="E25" s="739"/>
      <c r="F25" s="739"/>
      <c r="G25" s="738" t="s">
        <v>263</v>
      </c>
      <c r="H25" s="738" t="s">
        <v>423</v>
      </c>
      <c r="I25" s="740" t="s">
        <v>422</v>
      </c>
      <c r="J25" s="741"/>
      <c r="K25" s="741"/>
    </row>
    <row r="26" spans="1:11">
      <c r="A26" s="739"/>
      <c r="B26" s="739"/>
      <c r="C26" s="739"/>
      <c r="D26" s="739"/>
      <c r="E26" s="739"/>
      <c r="F26" s="739"/>
      <c r="G26" s="738"/>
      <c r="H26" s="738"/>
      <c r="I26" s="747" t="s">
        <v>321</v>
      </c>
      <c r="J26" s="747"/>
      <c r="K26" s="748"/>
    </row>
    <row r="27" spans="1:11" ht="24.95" customHeight="1">
      <c r="A27" s="739"/>
      <c r="B27" s="739"/>
      <c r="C27" s="739"/>
      <c r="D27" s="739"/>
      <c r="E27" s="739"/>
      <c r="F27" s="739"/>
      <c r="G27" s="738"/>
      <c r="H27" s="738"/>
      <c r="I27" s="738" t="s">
        <v>421</v>
      </c>
      <c r="J27" s="738" t="s">
        <v>420</v>
      </c>
      <c r="K27" s="749"/>
    </row>
    <row r="28" spans="1:11" ht="36" customHeight="1">
      <c r="A28" s="739"/>
      <c r="B28" s="739"/>
      <c r="C28" s="739"/>
      <c r="D28" s="739"/>
      <c r="E28" s="739"/>
      <c r="F28" s="739"/>
      <c r="G28" s="738"/>
      <c r="H28" s="738"/>
      <c r="I28" s="738"/>
      <c r="J28" s="472" t="s">
        <v>419</v>
      </c>
      <c r="K28" s="472" t="s">
        <v>418</v>
      </c>
    </row>
    <row r="29" spans="1:11">
      <c r="A29" s="734">
        <v>1</v>
      </c>
      <c r="B29" s="734"/>
      <c r="C29" s="734"/>
      <c r="D29" s="734"/>
      <c r="E29" s="734"/>
      <c r="F29" s="734"/>
      <c r="G29" s="473">
        <v>2</v>
      </c>
      <c r="H29" s="473">
        <v>3</v>
      </c>
      <c r="I29" s="473">
        <v>4</v>
      </c>
      <c r="J29" s="473">
        <v>5</v>
      </c>
      <c r="K29" s="473">
        <v>6</v>
      </c>
    </row>
    <row r="30" spans="1:11">
      <c r="A30" s="474">
        <v>2</v>
      </c>
      <c r="B30" s="474"/>
      <c r="C30" s="475"/>
      <c r="D30" s="475"/>
      <c r="E30" s="475"/>
      <c r="F30" s="475"/>
      <c r="G30" s="476" t="s">
        <v>417</v>
      </c>
      <c r="H30" s="477">
        <v>1</v>
      </c>
      <c r="I30" s="478">
        <f>I31+I37+I39+I42+I47+I59+I66+I75+I81</f>
        <v>4247.32</v>
      </c>
      <c r="J30" s="478">
        <f>J31+J37+J39+J42+J47+J59+J66+J75+J81</f>
        <v>7620.26</v>
      </c>
      <c r="K30" s="478">
        <f>K31+K37+K39+K42+K47+K59+K66+K75+K81</f>
        <v>0</v>
      </c>
    </row>
    <row r="31" spans="1:11" hidden="1">
      <c r="A31" s="474">
        <v>2</v>
      </c>
      <c r="B31" s="474">
        <v>1</v>
      </c>
      <c r="C31" s="474"/>
      <c r="D31" s="474"/>
      <c r="E31" s="474"/>
      <c r="F31" s="474"/>
      <c r="G31" s="479" t="s">
        <v>253</v>
      </c>
      <c r="H31" s="477">
        <v>2</v>
      </c>
      <c r="I31" s="478">
        <f>I32+I36</f>
        <v>0</v>
      </c>
      <c r="J31" s="478">
        <f>J32+J36</f>
        <v>0</v>
      </c>
      <c r="K31" s="478">
        <f>K32+K36</f>
        <v>0</v>
      </c>
    </row>
    <row r="32" spans="1:11" hidden="1">
      <c r="A32" s="475">
        <v>2</v>
      </c>
      <c r="B32" s="475">
        <v>1</v>
      </c>
      <c r="C32" s="475">
        <v>1</v>
      </c>
      <c r="D32" s="475"/>
      <c r="E32" s="475"/>
      <c r="F32" s="475"/>
      <c r="G32" s="480" t="s">
        <v>416</v>
      </c>
      <c r="H32" s="473">
        <v>3</v>
      </c>
      <c r="I32" s="481">
        <f>I33+I35</f>
        <v>0</v>
      </c>
      <c r="J32" s="481">
        <f>J33+J35</f>
        <v>0</v>
      </c>
      <c r="K32" s="481">
        <f>K33+K35</f>
        <v>0</v>
      </c>
    </row>
    <row r="33" spans="1:11" hidden="1">
      <c r="A33" s="475">
        <v>2</v>
      </c>
      <c r="B33" s="475">
        <v>1</v>
      </c>
      <c r="C33" s="475">
        <v>1</v>
      </c>
      <c r="D33" s="475">
        <v>1</v>
      </c>
      <c r="E33" s="475">
        <v>1</v>
      </c>
      <c r="F33" s="475">
        <v>1</v>
      </c>
      <c r="G33" s="480" t="s">
        <v>415</v>
      </c>
      <c r="H33" s="473">
        <v>4</v>
      </c>
      <c r="I33" s="481"/>
      <c r="J33" s="481"/>
      <c r="K33" s="481"/>
    </row>
    <row r="34" spans="1:11" hidden="1">
      <c r="A34" s="475"/>
      <c r="B34" s="475"/>
      <c r="C34" s="475"/>
      <c r="D34" s="475"/>
      <c r="E34" s="475"/>
      <c r="F34" s="475"/>
      <c r="G34" s="480" t="s">
        <v>414</v>
      </c>
      <c r="H34" s="473">
        <v>5</v>
      </c>
      <c r="I34" s="481"/>
      <c r="J34" s="481"/>
      <c r="K34" s="481"/>
    </row>
    <row r="35" spans="1:11" hidden="1">
      <c r="A35" s="475">
        <v>2</v>
      </c>
      <c r="B35" s="475">
        <v>1</v>
      </c>
      <c r="C35" s="475">
        <v>1</v>
      </c>
      <c r="D35" s="475">
        <v>1</v>
      </c>
      <c r="E35" s="475">
        <v>2</v>
      </c>
      <c r="F35" s="475">
        <v>1</v>
      </c>
      <c r="G35" s="480" t="s">
        <v>250</v>
      </c>
      <c r="H35" s="473">
        <v>6</v>
      </c>
      <c r="I35" s="481"/>
      <c r="J35" s="481"/>
      <c r="K35" s="481"/>
    </row>
    <row r="36" spans="1:11" hidden="1">
      <c r="A36" s="475">
        <v>2</v>
      </c>
      <c r="B36" s="475">
        <v>1</v>
      </c>
      <c r="C36" s="475">
        <v>2</v>
      </c>
      <c r="D36" s="475"/>
      <c r="E36" s="475"/>
      <c r="F36" s="475"/>
      <c r="G36" s="480" t="s">
        <v>249</v>
      </c>
      <c r="H36" s="473">
        <v>7</v>
      </c>
      <c r="I36" s="481"/>
      <c r="J36" s="481"/>
      <c r="K36" s="481"/>
    </row>
    <row r="37" spans="1:11">
      <c r="A37" s="474">
        <v>2</v>
      </c>
      <c r="B37" s="474">
        <v>2</v>
      </c>
      <c r="C37" s="474"/>
      <c r="D37" s="474"/>
      <c r="E37" s="474"/>
      <c r="F37" s="474"/>
      <c r="G37" s="479" t="s">
        <v>413</v>
      </c>
      <c r="H37" s="477">
        <v>8</v>
      </c>
      <c r="I37" s="482">
        <f>I38</f>
        <v>4247.32</v>
      </c>
      <c r="J37" s="482">
        <f>J38</f>
        <v>7620.26</v>
      </c>
      <c r="K37" s="482">
        <f>K38</f>
        <v>0</v>
      </c>
    </row>
    <row r="38" spans="1:11">
      <c r="A38" s="475">
        <v>2</v>
      </c>
      <c r="B38" s="475">
        <v>2</v>
      </c>
      <c r="C38" s="475">
        <v>1</v>
      </c>
      <c r="D38" s="475"/>
      <c r="E38" s="475"/>
      <c r="F38" s="475"/>
      <c r="G38" s="480" t="s">
        <v>413</v>
      </c>
      <c r="H38" s="473">
        <v>9</v>
      </c>
      <c r="I38" s="481">
        <v>4247.32</v>
      </c>
      <c r="J38" s="481">
        <v>7620.26</v>
      </c>
      <c r="K38" s="481"/>
    </row>
    <row r="39" spans="1:11" hidden="1">
      <c r="A39" s="474">
        <v>2</v>
      </c>
      <c r="B39" s="474">
        <v>3</v>
      </c>
      <c r="C39" s="474"/>
      <c r="D39" s="474"/>
      <c r="E39" s="474"/>
      <c r="F39" s="474"/>
      <c r="G39" s="479" t="s">
        <v>231</v>
      </c>
      <c r="H39" s="477">
        <v>10</v>
      </c>
      <c r="I39" s="478">
        <f>I40+I41</f>
        <v>0</v>
      </c>
      <c r="J39" s="478">
        <f>J40+J41</f>
        <v>0</v>
      </c>
      <c r="K39" s="478">
        <f>K40+K41</f>
        <v>0</v>
      </c>
    </row>
    <row r="40" spans="1:11" hidden="1">
      <c r="A40" s="475">
        <v>2</v>
      </c>
      <c r="B40" s="475">
        <v>3</v>
      </c>
      <c r="C40" s="475">
        <v>1</v>
      </c>
      <c r="D40" s="475"/>
      <c r="E40" s="475"/>
      <c r="F40" s="475"/>
      <c r="G40" s="480" t="s">
        <v>230</v>
      </c>
      <c r="H40" s="473">
        <v>11</v>
      </c>
      <c r="I40" s="481"/>
      <c r="J40" s="481"/>
      <c r="K40" s="481"/>
    </row>
    <row r="41" spans="1:11" hidden="1">
      <c r="A41" s="475">
        <v>2</v>
      </c>
      <c r="B41" s="475">
        <v>3</v>
      </c>
      <c r="C41" s="475">
        <v>2</v>
      </c>
      <c r="D41" s="475"/>
      <c r="E41" s="475"/>
      <c r="F41" s="475"/>
      <c r="G41" s="480" t="s">
        <v>219</v>
      </c>
      <c r="H41" s="473">
        <v>12</v>
      </c>
      <c r="I41" s="481"/>
      <c r="J41" s="481"/>
      <c r="K41" s="481"/>
    </row>
    <row r="42" spans="1:11" hidden="1">
      <c r="A42" s="474">
        <v>2</v>
      </c>
      <c r="B42" s="474">
        <v>4</v>
      </c>
      <c r="C42" s="474"/>
      <c r="D42" s="474"/>
      <c r="E42" s="474"/>
      <c r="F42" s="474"/>
      <c r="G42" s="479" t="s">
        <v>218</v>
      </c>
      <c r="H42" s="477">
        <v>13</v>
      </c>
      <c r="I42" s="478">
        <f>I43</f>
        <v>0</v>
      </c>
      <c r="J42" s="478">
        <f>J43</f>
        <v>0</v>
      </c>
      <c r="K42" s="478">
        <f>K43</f>
        <v>0</v>
      </c>
    </row>
    <row r="43" spans="1:11" hidden="1">
      <c r="A43" s="475">
        <v>2</v>
      </c>
      <c r="B43" s="475">
        <v>4</v>
      </c>
      <c r="C43" s="475">
        <v>1</v>
      </c>
      <c r="D43" s="475"/>
      <c r="E43" s="475"/>
      <c r="F43" s="475"/>
      <c r="G43" s="480" t="s">
        <v>412</v>
      </c>
      <c r="H43" s="473">
        <v>14</v>
      </c>
      <c r="I43" s="481">
        <f>I44+I45+I46</f>
        <v>0</v>
      </c>
      <c r="J43" s="481">
        <f>J44+J45+J46</f>
        <v>0</v>
      </c>
      <c r="K43" s="481">
        <f>K44+K45+K46</f>
        <v>0</v>
      </c>
    </row>
    <row r="44" spans="1:11" hidden="1">
      <c r="A44" s="475">
        <v>2</v>
      </c>
      <c r="B44" s="475">
        <v>4</v>
      </c>
      <c r="C44" s="475">
        <v>1</v>
      </c>
      <c r="D44" s="475">
        <v>1</v>
      </c>
      <c r="E44" s="475">
        <v>1</v>
      </c>
      <c r="F44" s="475">
        <v>1</v>
      </c>
      <c r="G44" s="480" t="s">
        <v>216</v>
      </c>
      <c r="H44" s="473">
        <v>15</v>
      </c>
      <c r="I44" s="481"/>
      <c r="J44" s="481"/>
      <c r="K44" s="481"/>
    </row>
    <row r="45" spans="1:11" hidden="1">
      <c r="A45" s="475">
        <v>2</v>
      </c>
      <c r="B45" s="475">
        <v>4</v>
      </c>
      <c r="C45" s="475">
        <v>1</v>
      </c>
      <c r="D45" s="475">
        <v>1</v>
      </c>
      <c r="E45" s="475">
        <v>1</v>
      </c>
      <c r="F45" s="475">
        <v>2</v>
      </c>
      <c r="G45" s="480" t="s">
        <v>215</v>
      </c>
      <c r="H45" s="473">
        <v>16</v>
      </c>
      <c r="I45" s="481"/>
      <c r="J45" s="481"/>
      <c r="K45" s="481"/>
    </row>
    <row r="46" spans="1:11" hidden="1">
      <c r="A46" s="475">
        <v>2</v>
      </c>
      <c r="B46" s="475">
        <v>4</v>
      </c>
      <c r="C46" s="475">
        <v>1</v>
      </c>
      <c r="D46" s="475">
        <v>1</v>
      </c>
      <c r="E46" s="475">
        <v>1</v>
      </c>
      <c r="F46" s="475">
        <v>3</v>
      </c>
      <c r="G46" s="480" t="s">
        <v>214</v>
      </c>
      <c r="H46" s="473">
        <v>17</v>
      </c>
      <c r="I46" s="481"/>
      <c r="J46" s="481"/>
      <c r="K46" s="481"/>
    </row>
    <row r="47" spans="1:11" hidden="1">
      <c r="A47" s="474">
        <v>2</v>
      </c>
      <c r="B47" s="474">
        <v>5</v>
      </c>
      <c r="C47" s="474"/>
      <c r="D47" s="474"/>
      <c r="E47" s="474"/>
      <c r="F47" s="474"/>
      <c r="G47" s="479" t="s">
        <v>213</v>
      </c>
      <c r="H47" s="477">
        <v>18</v>
      </c>
      <c r="I47" s="478">
        <f>I48+I51+I54</f>
        <v>0</v>
      </c>
      <c r="J47" s="478">
        <f>J48+J51+J54</f>
        <v>0</v>
      </c>
      <c r="K47" s="478">
        <f>K48+K51+K54</f>
        <v>0</v>
      </c>
    </row>
    <row r="48" spans="1:11" hidden="1">
      <c r="A48" s="475">
        <v>2</v>
      </c>
      <c r="B48" s="475">
        <v>5</v>
      </c>
      <c r="C48" s="475">
        <v>1</v>
      </c>
      <c r="D48" s="475"/>
      <c r="E48" s="475"/>
      <c r="F48" s="475"/>
      <c r="G48" s="480" t="s">
        <v>212</v>
      </c>
      <c r="H48" s="473">
        <v>19</v>
      </c>
      <c r="I48" s="481">
        <f>I49+I50</f>
        <v>0</v>
      </c>
      <c r="J48" s="481">
        <f>J49+J50</f>
        <v>0</v>
      </c>
      <c r="K48" s="481">
        <f>K49+K50</f>
        <v>0</v>
      </c>
    </row>
    <row r="49" spans="1:12" ht="24" hidden="1" customHeight="1">
      <c r="A49" s="475">
        <v>2</v>
      </c>
      <c r="B49" s="475">
        <v>5</v>
      </c>
      <c r="C49" s="475">
        <v>1</v>
      </c>
      <c r="D49" s="475">
        <v>1</v>
      </c>
      <c r="E49" s="475">
        <v>1</v>
      </c>
      <c r="F49" s="475">
        <v>1</v>
      </c>
      <c r="G49" s="480" t="s">
        <v>211</v>
      </c>
      <c r="H49" s="473">
        <v>20</v>
      </c>
      <c r="I49" s="481"/>
      <c r="J49" s="481"/>
      <c r="K49" s="481"/>
      <c r="L49"/>
    </row>
    <row r="50" spans="1:12" hidden="1">
      <c r="A50" s="475">
        <v>2</v>
      </c>
      <c r="B50" s="475">
        <v>5</v>
      </c>
      <c r="C50" s="475">
        <v>1</v>
      </c>
      <c r="D50" s="475">
        <v>1</v>
      </c>
      <c r="E50" s="475">
        <v>1</v>
      </c>
      <c r="F50" s="475">
        <v>2</v>
      </c>
      <c r="G50" s="480" t="s">
        <v>210</v>
      </c>
      <c r="H50" s="473">
        <v>21</v>
      </c>
      <c r="I50" s="481"/>
      <c r="J50" s="481"/>
      <c r="K50" s="481"/>
    </row>
    <row r="51" spans="1:12" hidden="1">
      <c r="A51" s="475">
        <v>2</v>
      </c>
      <c r="B51" s="475">
        <v>5</v>
      </c>
      <c r="C51" s="475">
        <v>2</v>
      </c>
      <c r="D51" s="475"/>
      <c r="E51" s="475"/>
      <c r="F51" s="475"/>
      <c r="G51" s="480" t="s">
        <v>209</v>
      </c>
      <c r="H51" s="473">
        <v>22</v>
      </c>
      <c r="I51" s="481">
        <f>I52+I53</f>
        <v>0</v>
      </c>
      <c r="J51" s="481">
        <f>J52+J53</f>
        <v>0</v>
      </c>
      <c r="K51" s="481">
        <f>K52+K53</f>
        <v>0</v>
      </c>
    </row>
    <row r="52" spans="1:12" ht="24" hidden="1" customHeight="1">
      <c r="A52" s="475">
        <v>2</v>
      </c>
      <c r="B52" s="475">
        <v>5</v>
      </c>
      <c r="C52" s="475">
        <v>2</v>
      </c>
      <c r="D52" s="475">
        <v>1</v>
      </c>
      <c r="E52" s="475">
        <v>1</v>
      </c>
      <c r="F52" s="475">
        <v>1</v>
      </c>
      <c r="G52" s="480" t="s">
        <v>208</v>
      </c>
      <c r="H52" s="473">
        <v>23</v>
      </c>
      <c r="I52" s="481"/>
      <c r="J52" s="481"/>
      <c r="K52" s="481"/>
      <c r="L52"/>
    </row>
    <row r="53" spans="1:12" ht="24" hidden="1" customHeight="1">
      <c r="A53" s="475">
        <v>2</v>
      </c>
      <c r="B53" s="475">
        <v>5</v>
      </c>
      <c r="C53" s="475">
        <v>2</v>
      </c>
      <c r="D53" s="475">
        <v>1</v>
      </c>
      <c r="E53" s="475">
        <v>1</v>
      </c>
      <c r="F53" s="475">
        <v>2</v>
      </c>
      <c r="G53" s="480" t="s">
        <v>411</v>
      </c>
      <c r="H53" s="473">
        <v>24</v>
      </c>
      <c r="I53" s="481"/>
      <c r="J53" s="481"/>
      <c r="K53" s="481"/>
      <c r="L53"/>
    </row>
    <row r="54" spans="1:12" hidden="1">
      <c r="A54" s="475">
        <v>2</v>
      </c>
      <c r="B54" s="475">
        <v>5</v>
      </c>
      <c r="C54" s="475">
        <v>3</v>
      </c>
      <c r="D54" s="475"/>
      <c r="E54" s="475"/>
      <c r="F54" s="475"/>
      <c r="G54" s="480" t="s">
        <v>206</v>
      </c>
      <c r="H54" s="473">
        <v>25</v>
      </c>
      <c r="I54" s="481">
        <f>I55+I56+I57+I58</f>
        <v>0</v>
      </c>
      <c r="J54" s="481">
        <f>J55+J56+J57+J58</f>
        <v>0</v>
      </c>
      <c r="K54" s="481">
        <f>K55+K56+K57+K58</f>
        <v>0</v>
      </c>
    </row>
    <row r="55" spans="1:12" ht="24" hidden="1" customHeight="1">
      <c r="A55" s="475">
        <v>2</v>
      </c>
      <c r="B55" s="475">
        <v>5</v>
      </c>
      <c r="C55" s="475">
        <v>3</v>
      </c>
      <c r="D55" s="475">
        <v>1</v>
      </c>
      <c r="E55" s="475">
        <v>1</v>
      </c>
      <c r="F55" s="475">
        <v>1</v>
      </c>
      <c r="G55" s="480" t="s">
        <v>205</v>
      </c>
      <c r="H55" s="473">
        <v>26</v>
      </c>
      <c r="I55" s="481"/>
      <c r="J55" s="481"/>
      <c r="K55" s="481"/>
      <c r="L55"/>
    </row>
    <row r="56" spans="1:12" hidden="1">
      <c r="A56" s="475">
        <v>2</v>
      </c>
      <c r="B56" s="475">
        <v>5</v>
      </c>
      <c r="C56" s="475">
        <v>3</v>
      </c>
      <c r="D56" s="475">
        <v>1</v>
      </c>
      <c r="E56" s="475">
        <v>1</v>
      </c>
      <c r="F56" s="475">
        <v>2</v>
      </c>
      <c r="G56" s="480" t="s">
        <v>204</v>
      </c>
      <c r="H56" s="473">
        <v>27</v>
      </c>
      <c r="I56" s="481"/>
      <c r="J56" s="481"/>
      <c r="K56" s="481"/>
    </row>
    <row r="57" spans="1:12" ht="24" hidden="1" customHeight="1">
      <c r="A57" s="475">
        <v>2</v>
      </c>
      <c r="B57" s="475">
        <v>5</v>
      </c>
      <c r="C57" s="475">
        <v>3</v>
      </c>
      <c r="D57" s="475">
        <v>2</v>
      </c>
      <c r="E57" s="475">
        <v>1</v>
      </c>
      <c r="F57" s="475">
        <v>1</v>
      </c>
      <c r="G57" s="483" t="s">
        <v>203</v>
      </c>
      <c r="H57" s="473">
        <v>28</v>
      </c>
      <c r="I57" s="481"/>
      <c r="J57" s="481"/>
      <c r="K57" s="481"/>
      <c r="L57"/>
    </row>
    <row r="58" spans="1:12" hidden="1">
      <c r="A58" s="475">
        <v>2</v>
      </c>
      <c r="B58" s="475">
        <v>5</v>
      </c>
      <c r="C58" s="475">
        <v>3</v>
      </c>
      <c r="D58" s="475">
        <v>2</v>
      </c>
      <c r="E58" s="475">
        <v>1</v>
      </c>
      <c r="F58" s="475">
        <v>2</v>
      </c>
      <c r="G58" s="483" t="s">
        <v>202</v>
      </c>
      <c r="H58" s="473">
        <v>29</v>
      </c>
      <c r="I58" s="481"/>
      <c r="J58" s="481"/>
      <c r="K58" s="481"/>
    </row>
    <row r="59" spans="1:12" hidden="1">
      <c r="A59" s="474">
        <v>2</v>
      </c>
      <c r="B59" s="474">
        <v>6</v>
      </c>
      <c r="C59" s="474"/>
      <c r="D59" s="474"/>
      <c r="E59" s="474"/>
      <c r="F59" s="474"/>
      <c r="G59" s="479" t="s">
        <v>201</v>
      </c>
      <c r="H59" s="477">
        <v>30</v>
      </c>
      <c r="I59" s="478">
        <f>I60+I61+I62+I63+I64+I65</f>
        <v>0</v>
      </c>
      <c r="J59" s="478">
        <f>J60+J61+J62+J63+J64+J65</f>
        <v>0</v>
      </c>
      <c r="K59" s="478">
        <f>K60+K61+K62+K63+K64+K65</f>
        <v>0</v>
      </c>
    </row>
    <row r="60" spans="1:12" hidden="1">
      <c r="A60" s="475">
        <v>2</v>
      </c>
      <c r="B60" s="475">
        <v>6</v>
      </c>
      <c r="C60" s="475">
        <v>1</v>
      </c>
      <c r="D60" s="475"/>
      <c r="E60" s="475"/>
      <c r="F60" s="475"/>
      <c r="G60" s="480" t="s">
        <v>410</v>
      </c>
      <c r="H60" s="473">
        <v>31</v>
      </c>
      <c r="I60" s="481"/>
      <c r="J60" s="481"/>
      <c r="K60" s="481"/>
    </row>
    <row r="61" spans="1:12" hidden="1">
      <c r="A61" s="475">
        <v>2</v>
      </c>
      <c r="B61" s="475">
        <v>6</v>
      </c>
      <c r="C61" s="475">
        <v>2</v>
      </c>
      <c r="D61" s="475"/>
      <c r="E61" s="475"/>
      <c r="F61" s="475"/>
      <c r="G61" s="480" t="s">
        <v>409</v>
      </c>
      <c r="H61" s="473">
        <v>32</v>
      </c>
      <c r="I61" s="481"/>
      <c r="J61" s="481"/>
      <c r="K61" s="481"/>
    </row>
    <row r="62" spans="1:12" hidden="1">
      <c r="A62" s="475">
        <v>2</v>
      </c>
      <c r="B62" s="475">
        <v>6</v>
      </c>
      <c r="C62" s="475">
        <v>3</v>
      </c>
      <c r="D62" s="475"/>
      <c r="E62" s="475"/>
      <c r="F62" s="475"/>
      <c r="G62" s="480" t="s">
        <v>408</v>
      </c>
      <c r="H62" s="473">
        <v>33</v>
      </c>
      <c r="I62" s="481"/>
      <c r="J62" s="481"/>
      <c r="K62" s="481"/>
    </row>
    <row r="63" spans="1:12" ht="24" hidden="1" customHeight="1">
      <c r="A63" s="475">
        <v>2</v>
      </c>
      <c r="B63" s="475">
        <v>6</v>
      </c>
      <c r="C63" s="475">
        <v>4</v>
      </c>
      <c r="D63" s="475"/>
      <c r="E63" s="475"/>
      <c r="F63" s="475"/>
      <c r="G63" s="480" t="s">
        <v>195</v>
      </c>
      <c r="H63" s="473">
        <v>34</v>
      </c>
      <c r="I63" s="481"/>
      <c r="J63" s="481"/>
      <c r="K63" s="481"/>
      <c r="L63"/>
    </row>
    <row r="64" spans="1:12" ht="24" hidden="1" customHeight="1">
      <c r="A64" s="475">
        <v>2</v>
      </c>
      <c r="B64" s="475">
        <v>6</v>
      </c>
      <c r="C64" s="475">
        <v>5</v>
      </c>
      <c r="D64" s="475"/>
      <c r="E64" s="475"/>
      <c r="F64" s="475"/>
      <c r="G64" s="480" t="s">
        <v>193</v>
      </c>
      <c r="H64" s="473">
        <v>35</v>
      </c>
      <c r="I64" s="481"/>
      <c r="J64" s="481"/>
      <c r="K64" s="481"/>
      <c r="L64"/>
    </row>
    <row r="65" spans="1:12" hidden="1">
      <c r="A65" s="475">
        <v>2</v>
      </c>
      <c r="B65" s="475">
        <v>6</v>
      </c>
      <c r="C65" s="475">
        <v>6</v>
      </c>
      <c r="D65" s="475"/>
      <c r="E65" s="475"/>
      <c r="F65" s="475"/>
      <c r="G65" s="480" t="s">
        <v>192</v>
      </c>
      <c r="H65" s="473">
        <v>36</v>
      </c>
      <c r="I65" s="481"/>
      <c r="J65" s="481"/>
      <c r="K65" s="481"/>
    </row>
    <row r="66" spans="1:12" hidden="1">
      <c r="A66" s="474">
        <v>2</v>
      </c>
      <c r="B66" s="474">
        <v>7</v>
      </c>
      <c r="C66" s="475"/>
      <c r="D66" s="475"/>
      <c r="E66" s="475"/>
      <c r="F66" s="475"/>
      <c r="G66" s="479" t="s">
        <v>191</v>
      </c>
      <c r="H66" s="477">
        <v>37</v>
      </c>
      <c r="I66" s="478">
        <f>I67+I70+I74</f>
        <v>0</v>
      </c>
      <c r="J66" s="478">
        <f>J67+J70+J74</f>
        <v>0</v>
      </c>
      <c r="K66" s="478">
        <f>K67+K70+K74</f>
        <v>0</v>
      </c>
    </row>
    <row r="67" spans="1:12" hidden="1">
      <c r="A67" s="475">
        <v>2</v>
      </c>
      <c r="B67" s="475">
        <v>7</v>
      </c>
      <c r="C67" s="475">
        <v>1</v>
      </c>
      <c r="D67" s="475"/>
      <c r="E67" s="475"/>
      <c r="F67" s="475"/>
      <c r="G67" s="484" t="s">
        <v>407</v>
      </c>
      <c r="H67" s="473">
        <v>38</v>
      </c>
      <c r="I67" s="481">
        <f>I68+I69</f>
        <v>0</v>
      </c>
      <c r="J67" s="481">
        <f>J68+J69</f>
        <v>0</v>
      </c>
      <c r="K67" s="481">
        <f>K68+K69</f>
        <v>0</v>
      </c>
    </row>
    <row r="68" spans="1:12" hidden="1">
      <c r="A68" s="475">
        <v>2</v>
      </c>
      <c r="B68" s="475">
        <v>7</v>
      </c>
      <c r="C68" s="475">
        <v>1</v>
      </c>
      <c r="D68" s="475">
        <v>1</v>
      </c>
      <c r="E68" s="475">
        <v>1</v>
      </c>
      <c r="F68" s="475">
        <v>1</v>
      </c>
      <c r="G68" s="484" t="s">
        <v>189</v>
      </c>
      <c r="H68" s="473">
        <v>39</v>
      </c>
      <c r="I68" s="481"/>
      <c r="J68" s="481"/>
      <c r="K68" s="481"/>
    </row>
    <row r="69" spans="1:12" hidden="1">
      <c r="A69" s="475">
        <v>2</v>
      </c>
      <c r="B69" s="475">
        <v>7</v>
      </c>
      <c r="C69" s="475">
        <v>1</v>
      </c>
      <c r="D69" s="475">
        <v>1</v>
      </c>
      <c r="E69" s="475">
        <v>1</v>
      </c>
      <c r="F69" s="475">
        <v>2</v>
      </c>
      <c r="G69" s="484" t="s">
        <v>188</v>
      </c>
      <c r="H69" s="473">
        <v>40</v>
      </c>
      <c r="I69" s="481"/>
      <c r="J69" s="481"/>
      <c r="K69" s="481"/>
    </row>
    <row r="70" spans="1:12" ht="24" hidden="1" customHeight="1">
      <c r="A70" s="475">
        <v>2</v>
      </c>
      <c r="B70" s="475">
        <v>7</v>
      </c>
      <c r="C70" s="475">
        <v>2</v>
      </c>
      <c r="D70" s="475"/>
      <c r="E70" s="475"/>
      <c r="F70" s="475"/>
      <c r="G70" s="480" t="s">
        <v>406</v>
      </c>
      <c r="H70" s="473">
        <v>41</v>
      </c>
      <c r="I70" s="481">
        <f>I71+I72+I73</f>
        <v>0</v>
      </c>
      <c r="J70" s="481">
        <f>J71+J72+J73</f>
        <v>0</v>
      </c>
      <c r="K70" s="481">
        <f>K71+K72+K73</f>
        <v>0</v>
      </c>
      <c r="L70"/>
    </row>
    <row r="71" spans="1:12" hidden="1">
      <c r="A71" s="475">
        <v>2</v>
      </c>
      <c r="B71" s="475">
        <v>7</v>
      </c>
      <c r="C71" s="475">
        <v>2</v>
      </c>
      <c r="D71" s="475">
        <v>1</v>
      </c>
      <c r="E71" s="475">
        <v>1</v>
      </c>
      <c r="F71" s="475">
        <v>1</v>
      </c>
      <c r="G71" s="480" t="s">
        <v>405</v>
      </c>
      <c r="H71" s="473">
        <v>42</v>
      </c>
      <c r="I71" s="481"/>
      <c r="J71" s="481"/>
      <c r="K71" s="481"/>
    </row>
    <row r="72" spans="1:12" hidden="1">
      <c r="A72" s="475">
        <v>2</v>
      </c>
      <c r="B72" s="475">
        <v>7</v>
      </c>
      <c r="C72" s="475">
        <v>2</v>
      </c>
      <c r="D72" s="475">
        <v>1</v>
      </c>
      <c r="E72" s="475">
        <v>1</v>
      </c>
      <c r="F72" s="475">
        <v>2</v>
      </c>
      <c r="G72" s="480" t="s">
        <v>404</v>
      </c>
      <c r="H72" s="473">
        <v>43</v>
      </c>
      <c r="I72" s="481"/>
      <c r="J72" s="481"/>
      <c r="K72" s="481"/>
    </row>
    <row r="73" spans="1:12" hidden="1">
      <c r="A73" s="475">
        <v>2</v>
      </c>
      <c r="B73" s="475">
        <v>7</v>
      </c>
      <c r="C73" s="475">
        <v>2</v>
      </c>
      <c r="D73" s="475">
        <v>2</v>
      </c>
      <c r="E73" s="475">
        <v>1</v>
      </c>
      <c r="F73" s="475">
        <v>1</v>
      </c>
      <c r="G73" s="480" t="s">
        <v>183</v>
      </c>
      <c r="H73" s="473">
        <v>44</v>
      </c>
      <c r="I73" s="481"/>
      <c r="J73" s="481"/>
      <c r="K73" s="481"/>
    </row>
    <row r="74" spans="1:12" hidden="1">
      <c r="A74" s="475">
        <v>2</v>
      </c>
      <c r="B74" s="475">
        <v>7</v>
      </c>
      <c r="C74" s="475">
        <v>3</v>
      </c>
      <c r="D74" s="475"/>
      <c r="E74" s="475"/>
      <c r="F74" s="475"/>
      <c r="G74" s="480" t="s">
        <v>182</v>
      </c>
      <c r="H74" s="473">
        <v>45</v>
      </c>
      <c r="I74" s="481"/>
      <c r="J74" s="481"/>
      <c r="K74" s="481"/>
    </row>
    <row r="75" spans="1:12" hidden="1">
      <c r="A75" s="474">
        <v>2</v>
      </c>
      <c r="B75" s="474">
        <v>8</v>
      </c>
      <c r="C75" s="474"/>
      <c r="D75" s="474"/>
      <c r="E75" s="474"/>
      <c r="F75" s="474"/>
      <c r="G75" s="479" t="s">
        <v>403</v>
      </c>
      <c r="H75" s="477">
        <v>46</v>
      </c>
      <c r="I75" s="478">
        <f>I76+I80</f>
        <v>0</v>
      </c>
      <c r="J75" s="478">
        <f>J76+J80</f>
        <v>0</v>
      </c>
      <c r="K75" s="478">
        <f>K76+K80</f>
        <v>0</v>
      </c>
    </row>
    <row r="76" spans="1:12" hidden="1">
      <c r="A76" s="475">
        <v>2</v>
      </c>
      <c r="B76" s="475">
        <v>8</v>
      </c>
      <c r="C76" s="475">
        <v>1</v>
      </c>
      <c r="D76" s="475">
        <v>1</v>
      </c>
      <c r="E76" s="475"/>
      <c r="F76" s="475"/>
      <c r="G76" s="480" t="s">
        <v>178</v>
      </c>
      <c r="H76" s="473">
        <v>47</v>
      </c>
      <c r="I76" s="481">
        <f>I77+I78+I79</f>
        <v>0</v>
      </c>
      <c r="J76" s="481">
        <f>J77+J78+J79</f>
        <v>0</v>
      </c>
      <c r="K76" s="481">
        <f>K77+K78+K79</f>
        <v>0</v>
      </c>
    </row>
    <row r="77" spans="1:12" hidden="1">
      <c r="A77" s="475">
        <v>2</v>
      </c>
      <c r="B77" s="475">
        <v>8</v>
      </c>
      <c r="C77" s="475">
        <v>1</v>
      </c>
      <c r="D77" s="475">
        <v>1</v>
      </c>
      <c r="E77" s="475">
        <v>1</v>
      </c>
      <c r="F77" s="475">
        <v>1</v>
      </c>
      <c r="G77" s="480" t="s">
        <v>402</v>
      </c>
      <c r="H77" s="473">
        <v>48</v>
      </c>
      <c r="I77" s="481"/>
      <c r="J77" s="481"/>
      <c r="K77" s="481"/>
    </row>
    <row r="78" spans="1:12" hidden="1">
      <c r="A78" s="475">
        <v>2</v>
      </c>
      <c r="B78" s="475">
        <v>8</v>
      </c>
      <c r="C78" s="475">
        <v>1</v>
      </c>
      <c r="D78" s="475">
        <v>1</v>
      </c>
      <c r="E78" s="475">
        <v>1</v>
      </c>
      <c r="F78" s="475">
        <v>2</v>
      </c>
      <c r="G78" s="480" t="s">
        <v>401</v>
      </c>
      <c r="H78" s="473">
        <v>49</v>
      </c>
      <c r="I78" s="481"/>
      <c r="J78" s="481"/>
      <c r="K78" s="481"/>
    </row>
    <row r="79" spans="1:12" hidden="1">
      <c r="A79" s="475">
        <v>2</v>
      </c>
      <c r="B79" s="475">
        <v>8</v>
      </c>
      <c r="C79" s="475">
        <v>1</v>
      </c>
      <c r="D79" s="475">
        <v>1</v>
      </c>
      <c r="E79" s="475">
        <v>1</v>
      </c>
      <c r="F79" s="475">
        <v>3</v>
      </c>
      <c r="G79" s="483" t="s">
        <v>175</v>
      </c>
      <c r="H79" s="473">
        <v>50</v>
      </c>
      <c r="I79" s="481"/>
      <c r="J79" s="481"/>
      <c r="K79" s="481"/>
    </row>
    <row r="80" spans="1:12" hidden="1">
      <c r="A80" s="475">
        <v>2</v>
      </c>
      <c r="B80" s="475">
        <v>8</v>
      </c>
      <c r="C80" s="475">
        <v>1</v>
      </c>
      <c r="D80" s="475">
        <v>2</v>
      </c>
      <c r="E80" s="475"/>
      <c r="F80" s="475"/>
      <c r="G80" s="480" t="s">
        <v>174</v>
      </c>
      <c r="H80" s="473">
        <v>51</v>
      </c>
      <c r="I80" s="481"/>
      <c r="J80" s="481"/>
      <c r="K80" s="481"/>
    </row>
    <row r="81" spans="1:12" ht="36" hidden="1" customHeight="1">
      <c r="A81" s="485">
        <v>2</v>
      </c>
      <c r="B81" s="485">
        <v>9</v>
      </c>
      <c r="C81" s="485"/>
      <c r="D81" s="485"/>
      <c r="E81" s="485"/>
      <c r="F81" s="485"/>
      <c r="G81" s="479" t="s">
        <v>400</v>
      </c>
      <c r="H81" s="477">
        <v>52</v>
      </c>
      <c r="I81" s="478"/>
      <c r="J81" s="478"/>
      <c r="K81" s="478"/>
      <c r="L81"/>
    </row>
    <row r="82" spans="1:12" ht="48" hidden="1" customHeight="1">
      <c r="A82" s="474">
        <v>3</v>
      </c>
      <c r="B82" s="474"/>
      <c r="C82" s="474"/>
      <c r="D82" s="474"/>
      <c r="E82" s="474"/>
      <c r="F82" s="474"/>
      <c r="G82" s="479" t="s">
        <v>399</v>
      </c>
      <c r="H82" s="477">
        <v>53</v>
      </c>
      <c r="I82" s="478">
        <f>I83+I89+I90</f>
        <v>0</v>
      </c>
      <c r="J82" s="478">
        <f>J83+J89+J90</f>
        <v>0</v>
      </c>
      <c r="K82" s="478">
        <f>K83+K89+K90</f>
        <v>0</v>
      </c>
      <c r="L82"/>
    </row>
    <row r="83" spans="1:12" ht="24" hidden="1" customHeight="1">
      <c r="A83" s="474">
        <v>3</v>
      </c>
      <c r="B83" s="474">
        <v>1</v>
      </c>
      <c r="C83" s="474"/>
      <c r="D83" s="474"/>
      <c r="E83" s="474"/>
      <c r="F83" s="474"/>
      <c r="G83" s="479" t="s">
        <v>171</v>
      </c>
      <c r="H83" s="477">
        <v>54</v>
      </c>
      <c r="I83" s="478">
        <f>I84+I85+I86+I87+I88</f>
        <v>0</v>
      </c>
      <c r="J83" s="478">
        <f>J84+J85+J86+J87+J88</f>
        <v>0</v>
      </c>
      <c r="K83" s="478">
        <f>K84+K85+K86+K87+K88</f>
        <v>0</v>
      </c>
      <c r="L83"/>
    </row>
    <row r="84" spans="1:12" ht="24" hidden="1" customHeight="1">
      <c r="A84" s="486">
        <v>3</v>
      </c>
      <c r="B84" s="486">
        <v>1</v>
      </c>
      <c r="C84" s="486">
        <v>1</v>
      </c>
      <c r="D84" s="487"/>
      <c r="E84" s="487"/>
      <c r="F84" s="487"/>
      <c r="G84" s="480" t="s">
        <v>398</v>
      </c>
      <c r="H84" s="473">
        <v>55</v>
      </c>
      <c r="I84" s="481"/>
      <c r="J84" s="481"/>
      <c r="K84" s="481"/>
      <c r="L84"/>
    </row>
    <row r="85" spans="1:12" hidden="1">
      <c r="A85" s="486">
        <v>3</v>
      </c>
      <c r="B85" s="486">
        <v>1</v>
      </c>
      <c r="C85" s="486">
        <v>2</v>
      </c>
      <c r="D85" s="486"/>
      <c r="E85" s="487"/>
      <c r="F85" s="487"/>
      <c r="G85" s="483" t="s">
        <v>154</v>
      </c>
      <c r="H85" s="473">
        <v>56</v>
      </c>
      <c r="I85" s="481"/>
      <c r="J85" s="481"/>
      <c r="K85" s="481"/>
    </row>
    <row r="86" spans="1:12" hidden="1">
      <c r="A86" s="486">
        <v>3</v>
      </c>
      <c r="B86" s="486">
        <v>1</v>
      </c>
      <c r="C86" s="486">
        <v>3</v>
      </c>
      <c r="D86" s="486"/>
      <c r="E86" s="486"/>
      <c r="F86" s="486"/>
      <c r="G86" s="483" t="s">
        <v>150</v>
      </c>
      <c r="H86" s="473">
        <v>57</v>
      </c>
      <c r="I86" s="481"/>
      <c r="J86" s="481"/>
      <c r="K86" s="481"/>
    </row>
    <row r="87" spans="1:12" ht="24" hidden="1" customHeight="1">
      <c r="A87" s="486">
        <v>3</v>
      </c>
      <c r="B87" s="486">
        <v>1</v>
      </c>
      <c r="C87" s="486">
        <v>4</v>
      </c>
      <c r="D87" s="486"/>
      <c r="E87" s="486"/>
      <c r="F87" s="486"/>
      <c r="G87" s="483" t="s">
        <v>141</v>
      </c>
      <c r="H87" s="473">
        <v>58</v>
      </c>
      <c r="I87" s="481"/>
      <c r="J87" s="481"/>
      <c r="K87" s="481"/>
      <c r="L87"/>
    </row>
    <row r="88" spans="1:12" ht="24" hidden="1" customHeight="1">
      <c r="A88" s="486">
        <v>3</v>
      </c>
      <c r="B88" s="486">
        <v>1</v>
      </c>
      <c r="C88" s="486">
        <v>5</v>
      </c>
      <c r="D88" s="486"/>
      <c r="E88" s="486"/>
      <c r="F88" s="486"/>
      <c r="G88" s="483" t="s">
        <v>397</v>
      </c>
      <c r="H88" s="473">
        <v>59</v>
      </c>
      <c r="I88" s="481"/>
      <c r="J88" s="481"/>
      <c r="K88" s="481"/>
      <c r="L88"/>
    </row>
    <row r="89" spans="1:12" ht="36" hidden="1" customHeight="1">
      <c r="A89" s="487">
        <v>3</v>
      </c>
      <c r="B89" s="487">
        <v>2</v>
      </c>
      <c r="C89" s="487"/>
      <c r="D89" s="487"/>
      <c r="E89" s="487"/>
      <c r="F89" s="487"/>
      <c r="G89" s="488" t="s">
        <v>396</v>
      </c>
      <c r="H89" s="477">
        <v>60</v>
      </c>
      <c r="I89" s="478"/>
      <c r="J89" s="478"/>
      <c r="K89" s="478"/>
      <c r="L89"/>
    </row>
    <row r="90" spans="1:12" ht="24" hidden="1" customHeight="1">
      <c r="A90" s="487">
        <v>3</v>
      </c>
      <c r="B90" s="487">
        <v>3</v>
      </c>
      <c r="C90" s="487"/>
      <c r="D90" s="487"/>
      <c r="E90" s="487"/>
      <c r="F90" s="487"/>
      <c r="G90" s="488" t="s">
        <v>109</v>
      </c>
      <c r="H90" s="477">
        <v>61</v>
      </c>
      <c r="I90" s="478"/>
      <c r="J90" s="478"/>
      <c r="K90" s="478"/>
      <c r="L90"/>
    </row>
    <row r="91" spans="1:12">
      <c r="A91" s="474"/>
      <c r="B91" s="474"/>
      <c r="C91" s="474"/>
      <c r="D91" s="474"/>
      <c r="E91" s="474"/>
      <c r="F91" s="474"/>
      <c r="G91" s="479" t="s">
        <v>395</v>
      </c>
      <c r="H91" s="477">
        <v>62</v>
      </c>
      <c r="I91" s="478">
        <f>I30+I82</f>
        <v>4247.32</v>
      </c>
      <c r="J91" s="478">
        <f>J30+J82</f>
        <v>7620.26</v>
      </c>
      <c r="K91" s="478">
        <f>K30+K82</f>
        <v>0</v>
      </c>
    </row>
    <row r="92" spans="1:12">
      <c r="A92" s="489"/>
      <c r="B92" s="489"/>
      <c r="C92" s="489"/>
      <c r="D92" s="490"/>
      <c r="E92" s="490"/>
      <c r="F92" s="490"/>
      <c r="G92" s="490"/>
      <c r="H92" s="458"/>
      <c r="I92" s="491"/>
      <c r="J92" s="491"/>
      <c r="K92" s="492"/>
    </row>
    <row r="93" spans="1:12">
      <c r="A93" s="491" t="s">
        <v>394</v>
      </c>
      <c r="B93" s="453"/>
      <c r="C93" s="453"/>
      <c r="D93" s="453"/>
      <c r="E93" s="453"/>
      <c r="F93" s="453"/>
      <c r="G93" s="453"/>
      <c r="H93" s="493"/>
      <c r="I93" s="494"/>
      <c r="J93" s="453"/>
      <c r="K93" s="453"/>
    </row>
    <row r="94" spans="1:12">
      <c r="A94" s="495" t="s">
        <v>29</v>
      </c>
      <c r="B94" s="496"/>
      <c r="C94" s="496"/>
      <c r="D94" s="496"/>
      <c r="E94" s="496"/>
      <c r="F94" s="496"/>
      <c r="G94" s="496"/>
      <c r="H94" s="497"/>
      <c r="I94" s="456"/>
      <c r="J94" s="750" t="s">
        <v>30</v>
      </c>
      <c r="K94" s="750"/>
    </row>
    <row r="95" spans="1:12">
      <c r="A95" s="735" t="s">
        <v>393</v>
      </c>
      <c r="B95" s="736"/>
      <c r="C95" s="736"/>
      <c r="D95" s="736"/>
      <c r="E95" s="736"/>
      <c r="F95" s="736"/>
      <c r="G95" s="736"/>
      <c r="H95" s="498"/>
      <c r="I95" s="499" t="s">
        <v>1</v>
      </c>
      <c r="J95" s="751" t="s">
        <v>49</v>
      </c>
      <c r="K95" s="751"/>
    </row>
    <row r="96" spans="1:12">
      <c r="A96" s="491"/>
      <c r="B96" s="491"/>
      <c r="C96" s="500"/>
      <c r="D96" s="491"/>
      <c r="E96" s="491"/>
      <c r="F96" s="737"/>
      <c r="G96" s="736"/>
      <c r="H96" s="498"/>
      <c r="I96" s="501"/>
      <c r="J96" s="502"/>
      <c r="K96" s="502"/>
    </row>
    <row r="97" spans="1:11">
      <c r="A97" s="496" t="s">
        <v>27</v>
      </c>
      <c r="B97" s="496"/>
      <c r="C97" s="496"/>
      <c r="D97" s="496"/>
      <c r="E97" s="496"/>
      <c r="F97" s="496"/>
      <c r="G97" s="496"/>
      <c r="H97" s="498"/>
      <c r="I97" s="456"/>
      <c r="J97" s="750" t="s">
        <v>2</v>
      </c>
      <c r="K97" s="750"/>
    </row>
    <row r="98" spans="1:11" ht="30" customHeight="1">
      <c r="A98" s="745" t="s">
        <v>392</v>
      </c>
      <c r="B98" s="746"/>
      <c r="C98" s="746"/>
      <c r="D98" s="746"/>
      <c r="E98" s="746"/>
      <c r="F98" s="746"/>
      <c r="G98" s="746"/>
      <c r="H98" s="497"/>
      <c r="I98" s="499" t="s">
        <v>1</v>
      </c>
      <c r="J98" s="751" t="s">
        <v>49</v>
      </c>
      <c r="K98" s="751"/>
    </row>
  </sheetData>
  <mergeCells count="26">
    <mergeCell ref="A98:G98"/>
    <mergeCell ref="I26:K26"/>
    <mergeCell ref="I27:I28"/>
    <mergeCell ref="J27:K27"/>
    <mergeCell ref="J94:K94"/>
    <mergeCell ref="J97:K97"/>
    <mergeCell ref="J95:K95"/>
    <mergeCell ref="J98:K98"/>
    <mergeCell ref="A7:K7"/>
    <mergeCell ref="A6:K6"/>
    <mergeCell ref="A5:K5"/>
    <mergeCell ref="G8:K8"/>
    <mergeCell ref="A9:K9"/>
    <mergeCell ref="A11:K11"/>
    <mergeCell ref="A12:K12"/>
    <mergeCell ref="A29:F29"/>
    <mergeCell ref="A95:G95"/>
    <mergeCell ref="F96:G96"/>
    <mergeCell ref="A15:K15"/>
    <mergeCell ref="A18:K18"/>
    <mergeCell ref="A25:F28"/>
    <mergeCell ref="G25:G28"/>
    <mergeCell ref="H25:H28"/>
    <mergeCell ref="I25:K25"/>
    <mergeCell ref="A13:K13"/>
    <mergeCell ref="A16:K16"/>
  </mergeCells>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7B976-9E6F-4DE2-8037-867DB09E427E}">
  <sheetPr>
    <tabColor rgb="FFFFC000"/>
  </sheetPr>
  <dimension ref="A2:H49"/>
  <sheetViews>
    <sheetView topLeftCell="A25" workbookViewId="0">
      <selection activeCell="B48" sqref="B48"/>
    </sheetView>
  </sheetViews>
  <sheetFormatPr defaultRowHeight="12.75"/>
  <cols>
    <col min="1" max="1" width="9.5703125" style="115" customWidth="1"/>
    <col min="2" max="2" width="35.85546875" style="115" customWidth="1"/>
    <col min="3" max="3" width="8.42578125" style="115" customWidth="1"/>
    <col min="4" max="4" width="9.5703125" style="115" customWidth="1"/>
    <col min="5" max="5" width="7.7109375" style="115" customWidth="1"/>
    <col min="6" max="7" width="7.85546875" style="115" customWidth="1"/>
    <col min="8" max="8" width="8.28515625" style="115" customWidth="1"/>
    <col min="9" max="16384" width="9.140625" style="115"/>
  </cols>
  <sheetData>
    <row r="2" spans="1:8">
      <c r="E2" s="753" t="s">
        <v>314</v>
      </c>
      <c r="F2" s="753"/>
      <c r="G2" s="753"/>
      <c r="H2" s="753"/>
    </row>
    <row r="3" spans="1:8">
      <c r="A3" s="116"/>
      <c r="E3" s="753" t="s">
        <v>315</v>
      </c>
      <c r="F3" s="753"/>
      <c r="G3" s="753"/>
      <c r="H3" s="753"/>
    </row>
    <row r="4" spans="1:8">
      <c r="E4" s="753" t="s">
        <v>316</v>
      </c>
      <c r="F4" s="753"/>
      <c r="G4" s="753"/>
      <c r="H4" s="753"/>
    </row>
    <row r="5" spans="1:8">
      <c r="E5" s="753" t="s">
        <v>317</v>
      </c>
      <c r="F5" s="753"/>
      <c r="G5" s="753"/>
      <c r="H5" s="753"/>
    </row>
    <row r="6" spans="1:8">
      <c r="E6" s="753" t="s">
        <v>318</v>
      </c>
      <c r="F6" s="753"/>
      <c r="G6" s="753"/>
      <c r="H6" s="753"/>
    </row>
    <row r="7" spans="1:8">
      <c r="F7" s="117"/>
      <c r="G7" s="117"/>
      <c r="H7" s="117"/>
    </row>
    <row r="8" spans="1:8" ht="15" customHeight="1">
      <c r="A8" s="752" t="s">
        <v>313</v>
      </c>
      <c r="B8" s="752"/>
      <c r="C8" s="752"/>
      <c r="D8" s="752"/>
    </row>
    <row r="9" spans="1:8">
      <c r="A9" s="754" t="s">
        <v>4</v>
      </c>
      <c r="B9" s="754"/>
      <c r="C9" s="754"/>
      <c r="D9" s="754"/>
      <c r="E9" s="118"/>
      <c r="F9" s="118"/>
      <c r="G9" s="118"/>
      <c r="H9" s="118"/>
    </row>
    <row r="11" spans="1:8" ht="15" customHeight="1">
      <c r="A11" s="755" t="s">
        <v>465</v>
      </c>
      <c r="B11" s="755"/>
      <c r="C11" s="755"/>
      <c r="D11" s="755"/>
      <c r="E11" s="755"/>
      <c r="F11" s="755"/>
      <c r="G11" s="755"/>
      <c r="H11" s="755"/>
    </row>
    <row r="12" spans="1:8">
      <c r="B12" s="116"/>
      <c r="C12" s="116"/>
      <c r="D12" s="116"/>
      <c r="E12" s="116"/>
      <c r="F12" s="116"/>
      <c r="G12" s="116"/>
      <c r="H12" s="116"/>
    </row>
    <row r="13" spans="1:8">
      <c r="F13" s="756" t="s">
        <v>356</v>
      </c>
      <c r="G13" s="756"/>
      <c r="H13" s="756"/>
    </row>
    <row r="14" spans="1:8">
      <c r="C14" s="757"/>
      <c r="D14" s="757"/>
      <c r="E14" s="757"/>
      <c r="F14" s="116"/>
      <c r="G14" s="758" t="s">
        <v>319</v>
      </c>
      <c r="H14" s="758"/>
    </row>
    <row r="15" spans="1:8" ht="12.75" customHeight="1">
      <c r="A15" s="762" t="s">
        <v>264</v>
      </c>
      <c r="B15" s="762" t="s">
        <v>263</v>
      </c>
      <c r="C15" s="765" t="s">
        <v>320</v>
      </c>
      <c r="D15" s="768" t="s">
        <v>321</v>
      </c>
      <c r="E15" s="768"/>
      <c r="F15" s="768"/>
      <c r="G15" s="768"/>
      <c r="H15" s="768"/>
    </row>
    <row r="16" spans="1:8" ht="12.75" customHeight="1">
      <c r="A16" s="763"/>
      <c r="B16" s="763"/>
      <c r="C16" s="766"/>
      <c r="D16" s="759" t="s">
        <v>322</v>
      </c>
      <c r="E16" s="759" t="s">
        <v>323</v>
      </c>
      <c r="F16" s="759" t="s">
        <v>324</v>
      </c>
      <c r="G16" s="759" t="s">
        <v>325</v>
      </c>
      <c r="H16" s="759" t="s">
        <v>326</v>
      </c>
    </row>
    <row r="17" spans="1:8">
      <c r="A17" s="763"/>
      <c r="B17" s="763"/>
      <c r="C17" s="766"/>
      <c r="D17" s="759"/>
      <c r="E17" s="759"/>
      <c r="F17" s="759"/>
      <c r="G17" s="759"/>
      <c r="H17" s="760"/>
    </row>
    <row r="18" spans="1:8" ht="51" customHeight="1">
      <c r="A18" s="763"/>
      <c r="B18" s="763"/>
      <c r="C18" s="766"/>
      <c r="D18" s="759"/>
      <c r="E18" s="759"/>
      <c r="F18" s="759"/>
      <c r="G18" s="759"/>
      <c r="H18" s="760"/>
    </row>
    <row r="19" spans="1:8" ht="30.75" customHeight="1">
      <c r="A19" s="764"/>
      <c r="B19" s="764"/>
      <c r="C19" s="767"/>
      <c r="D19" s="119" t="s">
        <v>271</v>
      </c>
      <c r="E19" s="119" t="s">
        <v>327</v>
      </c>
      <c r="F19" s="119" t="s">
        <v>328</v>
      </c>
      <c r="G19" s="119" t="s">
        <v>296</v>
      </c>
      <c r="H19" s="120" t="s">
        <v>329</v>
      </c>
    </row>
    <row r="20" spans="1:8" ht="14.1" customHeight="1">
      <c r="A20" s="121" t="s">
        <v>330</v>
      </c>
      <c r="B20" s="121" t="s">
        <v>252</v>
      </c>
      <c r="C20" s="122">
        <f>(D20+E20+F20+G20+H20)</f>
        <v>0</v>
      </c>
      <c r="D20" s="123">
        <v>0</v>
      </c>
      <c r="E20" s="121"/>
      <c r="F20" s="121">
        <v>0</v>
      </c>
      <c r="G20" s="121"/>
      <c r="H20" s="121"/>
    </row>
    <row r="21" spans="1:8" ht="14.1" customHeight="1">
      <c r="A21" s="121"/>
      <c r="B21" s="121" t="s">
        <v>331</v>
      </c>
      <c r="C21" s="122"/>
      <c r="D21" s="121"/>
      <c r="E21" s="121"/>
      <c r="F21" s="121"/>
      <c r="G21" s="121"/>
      <c r="H21" s="121"/>
    </row>
    <row r="22" spans="1:8" ht="14.1" customHeight="1">
      <c r="A22" s="121"/>
      <c r="B22" s="121" t="s">
        <v>332</v>
      </c>
      <c r="C22" s="122">
        <f t="shared" ref="C22:C31" si="0">(D22+E22+F22+G22+H22)</f>
        <v>0</v>
      </c>
      <c r="D22" s="121">
        <v>0</v>
      </c>
      <c r="E22" s="121"/>
      <c r="F22" s="121">
        <v>0</v>
      </c>
      <c r="G22" s="121"/>
      <c r="H22" s="121"/>
    </row>
    <row r="23" spans="1:8" ht="14.1" customHeight="1">
      <c r="A23" s="121" t="s">
        <v>333</v>
      </c>
      <c r="B23" s="121" t="s">
        <v>334</v>
      </c>
      <c r="C23" s="122">
        <f t="shared" si="0"/>
        <v>0</v>
      </c>
      <c r="D23" s="121">
        <v>0</v>
      </c>
      <c r="E23" s="121"/>
      <c r="F23" s="121">
        <v>0</v>
      </c>
      <c r="G23" s="121"/>
      <c r="H23" s="121"/>
    </row>
    <row r="24" spans="1:8" ht="14.1" customHeight="1">
      <c r="A24" s="121" t="s">
        <v>335</v>
      </c>
      <c r="B24" s="121" t="s">
        <v>336</v>
      </c>
      <c r="C24" s="124">
        <f>(D24+E24+F24+G24+H24)</f>
        <v>7620.2599999999993</v>
      </c>
      <c r="D24" s="123">
        <f>(D25+D26+D27+D29+D30+D31+D36+D37+D28)</f>
        <v>2002.07</v>
      </c>
      <c r="E24" s="121">
        <f>(E25+E26+E27+E29+E30+E31+E36+E37)</f>
        <v>0</v>
      </c>
      <c r="F24" s="121">
        <f>(F25+F26+F27+F29+F30+F31+F36+F37)</f>
        <v>0</v>
      </c>
      <c r="G24" s="123">
        <f>(G25+G26+G27+G29+G30+G31+G36+G37)</f>
        <v>5618.19</v>
      </c>
      <c r="H24" s="121">
        <f>(H25+H26+H27+H29+H30+H31+H36+H37)</f>
        <v>0</v>
      </c>
    </row>
    <row r="25" spans="1:8" ht="14.1" customHeight="1">
      <c r="A25" s="121" t="s">
        <v>337</v>
      </c>
      <c r="B25" s="125" t="s">
        <v>247</v>
      </c>
      <c r="C25" s="122">
        <f t="shared" si="0"/>
        <v>0</v>
      </c>
      <c r="D25" s="121"/>
      <c r="E25" s="121"/>
      <c r="F25" s="121"/>
      <c r="G25" s="123">
        <v>0</v>
      </c>
      <c r="H25" s="121"/>
    </row>
    <row r="26" spans="1:8" ht="24.75" customHeight="1">
      <c r="A26" s="121" t="s">
        <v>338</v>
      </c>
      <c r="B26" s="125" t="s">
        <v>246</v>
      </c>
      <c r="C26" s="122">
        <f t="shared" si="0"/>
        <v>0</v>
      </c>
      <c r="D26" s="121"/>
      <c r="E26" s="121"/>
      <c r="F26" s="121"/>
      <c r="G26" s="123"/>
      <c r="H26" s="121"/>
    </row>
    <row r="27" spans="1:8" ht="14.1" customHeight="1">
      <c r="A27" s="121" t="s">
        <v>339</v>
      </c>
      <c r="B27" s="125" t="s">
        <v>340</v>
      </c>
      <c r="C27" s="122">
        <f t="shared" si="0"/>
        <v>148.97</v>
      </c>
      <c r="D27" s="123">
        <v>97.53</v>
      </c>
      <c r="E27" s="121"/>
      <c r="F27" s="121"/>
      <c r="G27" s="123">
        <v>51.44</v>
      </c>
      <c r="H27" s="121"/>
    </row>
    <row r="28" spans="1:8" ht="26.25" customHeight="1">
      <c r="A28" s="121" t="s">
        <v>341</v>
      </c>
      <c r="B28" s="125" t="s">
        <v>342</v>
      </c>
      <c r="C28" s="124">
        <f>(D28+E28+F28+G28+H28)</f>
        <v>0</v>
      </c>
      <c r="D28" s="123"/>
      <c r="E28" s="121"/>
      <c r="F28" s="121"/>
      <c r="G28" s="123"/>
      <c r="H28" s="121"/>
    </row>
    <row r="29" spans="1:8" ht="14.1" customHeight="1">
      <c r="A29" s="121" t="s">
        <v>343</v>
      </c>
      <c r="B29" s="125" t="s">
        <v>344</v>
      </c>
      <c r="C29" s="122">
        <f t="shared" si="0"/>
        <v>0</v>
      </c>
      <c r="D29" s="121"/>
      <c r="E29" s="121"/>
      <c r="F29" s="121"/>
      <c r="G29" s="123"/>
      <c r="H29" s="121"/>
    </row>
    <row r="30" spans="1:8" ht="24.75" customHeight="1">
      <c r="A30" s="121" t="s">
        <v>466</v>
      </c>
      <c r="B30" s="125" t="s">
        <v>239</v>
      </c>
      <c r="C30" s="122">
        <f t="shared" si="0"/>
        <v>181.5</v>
      </c>
      <c r="D30" s="121">
        <v>181.5</v>
      </c>
      <c r="E30" s="121"/>
      <c r="F30" s="121"/>
      <c r="G30" s="123"/>
      <c r="H30" s="121"/>
    </row>
    <row r="31" spans="1:8" ht="14.1" customHeight="1">
      <c r="A31" s="121" t="s">
        <v>345</v>
      </c>
      <c r="B31" s="125" t="s">
        <v>236</v>
      </c>
      <c r="C31" s="122">
        <f t="shared" si="0"/>
        <v>2064.37</v>
      </c>
      <c r="D31" s="123">
        <f>+D33+D34+D35</f>
        <v>1364.52</v>
      </c>
      <c r="E31" s="121">
        <f>(E33+E34+E35)</f>
        <v>0</v>
      </c>
      <c r="F31" s="121">
        <f>(F33+F34+F35)</f>
        <v>0</v>
      </c>
      <c r="G31" s="123">
        <f>+G33+G34+G35</f>
        <v>699.85</v>
      </c>
      <c r="H31" s="121">
        <f>(H33+H34+H35)</f>
        <v>0</v>
      </c>
    </row>
    <row r="32" spans="1:8" ht="14.1" customHeight="1">
      <c r="A32" s="121"/>
      <c r="B32" s="121" t="s">
        <v>331</v>
      </c>
      <c r="C32" s="122"/>
      <c r="D32" s="121"/>
      <c r="E32" s="121"/>
      <c r="F32" s="121"/>
      <c r="G32" s="123"/>
      <c r="H32" s="121"/>
    </row>
    <row r="33" spans="1:8" ht="14.1" customHeight="1">
      <c r="A33" s="121"/>
      <c r="B33" s="125" t="s">
        <v>346</v>
      </c>
      <c r="C33" s="122">
        <f t="shared" ref="C33:C41" si="1">(D33+E33+F33+G33+H33)</f>
        <v>1956.6799999999998</v>
      </c>
      <c r="D33" s="123">
        <v>1357.56</v>
      </c>
      <c r="E33" s="121"/>
      <c r="F33" s="121"/>
      <c r="G33" s="123">
        <v>599.12</v>
      </c>
      <c r="H33" s="121"/>
    </row>
    <row r="34" spans="1:8" ht="14.1" customHeight="1">
      <c r="A34" s="121"/>
      <c r="B34" s="125" t="s">
        <v>347</v>
      </c>
      <c r="C34" s="122">
        <f t="shared" si="1"/>
        <v>107.69</v>
      </c>
      <c r="D34" s="123">
        <v>6.96</v>
      </c>
      <c r="E34" s="121"/>
      <c r="F34" s="121"/>
      <c r="G34" s="123">
        <v>100.73</v>
      </c>
      <c r="H34" s="121"/>
    </row>
    <row r="35" spans="1:8" ht="14.1" customHeight="1">
      <c r="A35" s="121"/>
      <c r="B35" s="125" t="s">
        <v>348</v>
      </c>
      <c r="C35" s="122">
        <f t="shared" si="1"/>
        <v>0</v>
      </c>
      <c r="D35" s="121"/>
      <c r="E35" s="121"/>
      <c r="F35" s="121"/>
      <c r="G35" s="123"/>
      <c r="H35" s="121"/>
    </row>
    <row r="36" spans="1:8" ht="26.25" customHeight="1">
      <c r="A36" s="121" t="s">
        <v>349</v>
      </c>
      <c r="B36" s="125" t="s">
        <v>235</v>
      </c>
      <c r="C36" s="122">
        <f t="shared" si="1"/>
        <v>0</v>
      </c>
      <c r="D36" s="121"/>
      <c r="E36" s="121"/>
      <c r="F36" s="121"/>
      <c r="G36" s="123"/>
      <c r="H36" s="121"/>
    </row>
    <row r="37" spans="1:8" ht="14.1" customHeight="1">
      <c r="A37" s="121" t="s">
        <v>350</v>
      </c>
      <c r="B37" s="125" t="s">
        <v>232</v>
      </c>
      <c r="C37" s="122">
        <f t="shared" si="1"/>
        <v>5225.42</v>
      </c>
      <c r="D37" s="123">
        <v>358.52</v>
      </c>
      <c r="E37" s="121"/>
      <c r="F37" s="121"/>
      <c r="G37" s="123">
        <v>4866.8999999999996</v>
      </c>
      <c r="H37" s="121"/>
    </row>
    <row r="38" spans="1:8" ht="14.1" customHeight="1">
      <c r="A38" s="121" t="s">
        <v>351</v>
      </c>
      <c r="B38" s="121" t="s">
        <v>181</v>
      </c>
      <c r="C38" s="122">
        <f t="shared" si="1"/>
        <v>0</v>
      </c>
      <c r="D38" s="121">
        <v>0</v>
      </c>
      <c r="E38" s="121"/>
      <c r="F38" s="121"/>
      <c r="G38" s="121"/>
      <c r="H38" s="121"/>
    </row>
    <row r="39" spans="1:8" ht="14.1" customHeight="1">
      <c r="A39" s="121"/>
      <c r="B39" s="121"/>
      <c r="C39" s="122">
        <f t="shared" si="1"/>
        <v>0</v>
      </c>
      <c r="D39" s="121"/>
      <c r="E39" s="121"/>
      <c r="F39" s="121"/>
      <c r="G39" s="121"/>
      <c r="H39" s="121"/>
    </row>
    <row r="40" spans="1:8" ht="14.1" customHeight="1">
      <c r="A40" s="121"/>
      <c r="B40" s="121"/>
      <c r="C40" s="122">
        <f t="shared" si="1"/>
        <v>0</v>
      </c>
      <c r="D40" s="121"/>
      <c r="E40" s="121"/>
      <c r="F40" s="121"/>
      <c r="G40" s="121"/>
      <c r="H40" s="121"/>
    </row>
    <row r="41" spans="1:8" ht="17.25" customHeight="1">
      <c r="A41" s="126"/>
      <c r="B41" s="127" t="s">
        <v>352</v>
      </c>
      <c r="C41" s="124">
        <f t="shared" si="1"/>
        <v>7620.2599999999993</v>
      </c>
      <c r="D41" s="124">
        <f>(D20+D23+D24+D38+D39+D40)</f>
        <v>2002.07</v>
      </c>
      <c r="E41" s="124">
        <f>(E20+E23+E24+E38+E39+E40)</f>
        <v>0</v>
      </c>
      <c r="F41" s="124">
        <f>(F20+F23+F24+F38+F39+F40)</f>
        <v>0</v>
      </c>
      <c r="G41" s="124">
        <f>(G20+G23+G24+G38+G39+G40)</f>
        <v>5618.19</v>
      </c>
      <c r="H41" s="122">
        <f>(H20+H23+H24+H38+H39+H40)</f>
        <v>0</v>
      </c>
    </row>
    <row r="43" spans="1:8" ht="15.75">
      <c r="A43" s="761" t="s">
        <v>29</v>
      </c>
      <c r="B43" s="761"/>
      <c r="C43" s="752"/>
      <c r="D43" s="752"/>
      <c r="E43" s="128"/>
      <c r="F43" s="752" t="s">
        <v>30</v>
      </c>
      <c r="G43" s="752"/>
      <c r="H43" s="752"/>
    </row>
    <row r="44" spans="1:8">
      <c r="C44" s="769" t="s">
        <v>353</v>
      </c>
      <c r="D44" s="769"/>
      <c r="E44" s="118" t="s">
        <v>354</v>
      </c>
      <c r="F44" s="769" t="s">
        <v>49</v>
      </c>
      <c r="G44" s="769"/>
      <c r="H44" s="769"/>
    </row>
    <row r="45" spans="1:8">
      <c r="C45" s="118"/>
      <c r="D45" s="118"/>
      <c r="E45" s="118"/>
      <c r="F45" s="118"/>
      <c r="G45" s="118"/>
      <c r="H45" s="118"/>
    </row>
    <row r="46" spans="1:8" ht="30.75" customHeight="1">
      <c r="A46" s="770" t="s">
        <v>27</v>
      </c>
      <c r="B46" s="770"/>
      <c r="C46" s="752"/>
      <c r="D46" s="752"/>
      <c r="E46" s="128"/>
      <c r="F46" s="752" t="s">
        <v>2</v>
      </c>
      <c r="G46" s="752"/>
      <c r="H46" s="752"/>
    </row>
    <row r="47" spans="1:8">
      <c r="C47" s="769" t="s">
        <v>353</v>
      </c>
      <c r="D47" s="769"/>
      <c r="E47" s="118" t="s">
        <v>355</v>
      </c>
      <c r="F47" s="769" t="s">
        <v>49</v>
      </c>
      <c r="G47" s="769"/>
      <c r="H47" s="769"/>
    </row>
    <row r="48" spans="1:8">
      <c r="C48" s="118"/>
      <c r="D48" s="118"/>
      <c r="E48" s="118"/>
      <c r="F48" s="118"/>
      <c r="G48" s="756"/>
      <c r="H48" s="756"/>
    </row>
    <row r="49" spans="1:1" ht="15">
      <c r="A49" s="129" t="s">
        <v>481</v>
      </c>
    </row>
  </sheetData>
  <mergeCells count="31">
    <mergeCell ref="G48:H48"/>
    <mergeCell ref="C44:D44"/>
    <mergeCell ref="F44:H44"/>
    <mergeCell ref="A46:B46"/>
    <mergeCell ref="C46:D46"/>
    <mergeCell ref="F46:H46"/>
    <mergeCell ref="C47:D47"/>
    <mergeCell ref="F47:H47"/>
    <mergeCell ref="E16:E18"/>
    <mergeCell ref="F16:F18"/>
    <mergeCell ref="G16:G18"/>
    <mergeCell ref="H16:H18"/>
    <mergeCell ref="A43:B43"/>
    <mergeCell ref="C43:D43"/>
    <mergeCell ref="F43:H43"/>
    <mergeCell ref="A15:A19"/>
    <mergeCell ref="B15:B19"/>
    <mergeCell ref="C15:C19"/>
    <mergeCell ref="D15:H15"/>
    <mergeCell ref="D16:D18"/>
    <mergeCell ref="A9:D9"/>
    <mergeCell ref="A11:H11"/>
    <mergeCell ref="F13:H13"/>
    <mergeCell ref="C14:E14"/>
    <mergeCell ref="G14:H14"/>
    <mergeCell ref="A8:D8"/>
    <mergeCell ref="E2:H2"/>
    <mergeCell ref="E3:H3"/>
    <mergeCell ref="E4:H4"/>
    <mergeCell ref="E5:H5"/>
    <mergeCell ref="E6:H6"/>
  </mergeCells>
  <pageMargins left="0.43307086614173229" right="0" top="0.31496062992125984" bottom="0.39370078740157483"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DB59D-9CA4-43C8-8368-5AF48F60B97C}">
  <sheetPr>
    <tabColor rgb="FFFFC000"/>
  </sheetPr>
  <dimension ref="A2:I30"/>
  <sheetViews>
    <sheetView showRuler="0" zoomScaleNormal="100" workbookViewId="0">
      <selection activeCell="V12" sqref="V12"/>
    </sheetView>
  </sheetViews>
  <sheetFormatPr defaultRowHeight="15"/>
  <cols>
    <col min="1" max="1" width="6.42578125" style="435" customWidth="1"/>
    <col min="2" max="2" width="13.7109375" style="435" customWidth="1"/>
    <col min="3" max="3" width="11.5703125" style="435" customWidth="1"/>
    <col min="4" max="4" width="9.140625" style="435"/>
    <col min="5" max="5" width="7.140625" style="435" customWidth="1"/>
    <col min="6" max="6" width="13.7109375" style="435" customWidth="1"/>
    <col min="7" max="7" width="10" style="435" customWidth="1"/>
    <col min="8" max="8" width="13.5703125" style="435" customWidth="1"/>
    <col min="9" max="9" width="9.140625" style="435"/>
    <col min="10" max="256" width="9.140625" style="436"/>
    <col min="257" max="257" width="6.42578125" style="436" customWidth="1"/>
    <col min="258" max="258" width="13.7109375" style="436" customWidth="1"/>
    <col min="259" max="259" width="11.5703125" style="436" customWidth="1"/>
    <col min="260" max="260" width="9.140625" style="436"/>
    <col min="261" max="261" width="7.140625" style="436" customWidth="1"/>
    <col min="262" max="262" width="13.7109375" style="436" customWidth="1"/>
    <col min="263" max="263" width="10" style="436" customWidth="1"/>
    <col min="264" max="264" width="13.5703125" style="436" customWidth="1"/>
    <col min="265" max="512" width="9.140625" style="436"/>
    <col min="513" max="513" width="6.42578125" style="436" customWidth="1"/>
    <col min="514" max="514" width="13.7109375" style="436" customWidth="1"/>
    <col min="515" max="515" width="11.5703125" style="436" customWidth="1"/>
    <col min="516" max="516" width="9.140625" style="436"/>
    <col min="517" max="517" width="7.140625" style="436" customWidth="1"/>
    <col min="518" max="518" width="13.7109375" style="436" customWidth="1"/>
    <col min="519" max="519" width="10" style="436" customWidth="1"/>
    <col min="520" max="520" width="13.5703125" style="436" customWidth="1"/>
    <col min="521" max="768" width="9.140625" style="436"/>
    <col min="769" max="769" width="6.42578125" style="436" customWidth="1"/>
    <col min="770" max="770" width="13.7109375" style="436" customWidth="1"/>
    <col min="771" max="771" width="11.5703125" style="436" customWidth="1"/>
    <col min="772" max="772" width="9.140625" style="436"/>
    <col min="773" max="773" width="7.140625" style="436" customWidth="1"/>
    <col min="774" max="774" width="13.7109375" style="436" customWidth="1"/>
    <col min="775" max="775" width="10" style="436" customWidth="1"/>
    <col min="776" max="776" width="13.5703125" style="436" customWidth="1"/>
    <col min="777" max="1024" width="9.140625" style="436"/>
    <col min="1025" max="1025" width="6.42578125" style="436" customWidth="1"/>
    <col min="1026" max="1026" width="13.7109375" style="436" customWidth="1"/>
    <col min="1027" max="1027" width="11.5703125" style="436" customWidth="1"/>
    <col min="1028" max="1028" width="9.140625" style="436"/>
    <col min="1029" max="1029" width="7.140625" style="436" customWidth="1"/>
    <col min="1030" max="1030" width="13.7109375" style="436" customWidth="1"/>
    <col min="1031" max="1031" width="10" style="436" customWidth="1"/>
    <col min="1032" max="1032" width="13.5703125" style="436" customWidth="1"/>
    <col min="1033" max="1280" width="9.140625" style="436"/>
    <col min="1281" max="1281" width="6.42578125" style="436" customWidth="1"/>
    <col min="1282" max="1282" width="13.7109375" style="436" customWidth="1"/>
    <col min="1283" max="1283" width="11.5703125" style="436" customWidth="1"/>
    <col min="1284" max="1284" width="9.140625" style="436"/>
    <col min="1285" max="1285" width="7.140625" style="436" customWidth="1"/>
    <col min="1286" max="1286" width="13.7109375" style="436" customWidth="1"/>
    <col min="1287" max="1287" width="10" style="436" customWidth="1"/>
    <col min="1288" max="1288" width="13.5703125" style="436" customWidth="1"/>
    <col min="1289" max="1536" width="9.140625" style="436"/>
    <col min="1537" max="1537" width="6.42578125" style="436" customWidth="1"/>
    <col min="1538" max="1538" width="13.7109375" style="436" customWidth="1"/>
    <col min="1539" max="1539" width="11.5703125" style="436" customWidth="1"/>
    <col min="1540" max="1540" width="9.140625" style="436"/>
    <col min="1541" max="1541" width="7.140625" style="436" customWidth="1"/>
    <col min="1542" max="1542" width="13.7109375" style="436" customWidth="1"/>
    <col min="1543" max="1543" width="10" style="436" customWidth="1"/>
    <col min="1544" max="1544" width="13.5703125" style="436" customWidth="1"/>
    <col min="1545" max="1792" width="9.140625" style="436"/>
    <col min="1793" max="1793" width="6.42578125" style="436" customWidth="1"/>
    <col min="1794" max="1794" width="13.7109375" style="436" customWidth="1"/>
    <col min="1795" max="1795" width="11.5703125" style="436" customWidth="1"/>
    <col min="1796" max="1796" width="9.140625" style="436"/>
    <col min="1797" max="1797" width="7.140625" style="436" customWidth="1"/>
    <col min="1798" max="1798" width="13.7109375" style="436" customWidth="1"/>
    <col min="1799" max="1799" width="10" style="436" customWidth="1"/>
    <col min="1800" max="1800" width="13.5703125" style="436" customWidth="1"/>
    <col min="1801" max="2048" width="9.140625" style="436"/>
    <col min="2049" max="2049" width="6.42578125" style="436" customWidth="1"/>
    <col min="2050" max="2050" width="13.7109375" style="436" customWidth="1"/>
    <col min="2051" max="2051" width="11.5703125" style="436" customWidth="1"/>
    <col min="2052" max="2052" width="9.140625" style="436"/>
    <col min="2053" max="2053" width="7.140625" style="436" customWidth="1"/>
    <col min="2054" max="2054" width="13.7109375" style="436" customWidth="1"/>
    <col min="2055" max="2055" width="10" style="436" customWidth="1"/>
    <col min="2056" max="2056" width="13.5703125" style="436" customWidth="1"/>
    <col min="2057" max="2304" width="9.140625" style="436"/>
    <col min="2305" max="2305" width="6.42578125" style="436" customWidth="1"/>
    <col min="2306" max="2306" width="13.7109375" style="436" customWidth="1"/>
    <col min="2307" max="2307" width="11.5703125" style="436" customWidth="1"/>
    <col min="2308" max="2308" width="9.140625" style="436"/>
    <col min="2309" max="2309" width="7.140625" style="436" customWidth="1"/>
    <col min="2310" max="2310" width="13.7109375" style="436" customWidth="1"/>
    <col min="2311" max="2311" width="10" style="436" customWidth="1"/>
    <col min="2312" max="2312" width="13.5703125" style="436" customWidth="1"/>
    <col min="2313" max="2560" width="9.140625" style="436"/>
    <col min="2561" max="2561" width="6.42578125" style="436" customWidth="1"/>
    <col min="2562" max="2562" width="13.7109375" style="436" customWidth="1"/>
    <col min="2563" max="2563" width="11.5703125" style="436" customWidth="1"/>
    <col min="2564" max="2564" width="9.140625" style="436"/>
    <col min="2565" max="2565" width="7.140625" style="436" customWidth="1"/>
    <col min="2566" max="2566" width="13.7109375" style="436" customWidth="1"/>
    <col min="2567" max="2567" width="10" style="436" customWidth="1"/>
    <col min="2568" max="2568" width="13.5703125" style="436" customWidth="1"/>
    <col min="2569" max="2816" width="9.140625" style="436"/>
    <col min="2817" max="2817" width="6.42578125" style="436" customWidth="1"/>
    <col min="2818" max="2818" width="13.7109375" style="436" customWidth="1"/>
    <col min="2819" max="2819" width="11.5703125" style="436" customWidth="1"/>
    <col min="2820" max="2820" width="9.140625" style="436"/>
    <col min="2821" max="2821" width="7.140625" style="436" customWidth="1"/>
    <col min="2822" max="2822" width="13.7109375" style="436" customWidth="1"/>
    <col min="2823" max="2823" width="10" style="436" customWidth="1"/>
    <col min="2824" max="2824" width="13.5703125" style="436" customWidth="1"/>
    <col min="2825" max="3072" width="9.140625" style="436"/>
    <col min="3073" max="3073" width="6.42578125" style="436" customWidth="1"/>
    <col min="3074" max="3074" width="13.7109375" style="436" customWidth="1"/>
    <col min="3075" max="3075" width="11.5703125" style="436" customWidth="1"/>
    <col min="3076" max="3076" width="9.140625" style="436"/>
    <col min="3077" max="3077" width="7.140625" style="436" customWidth="1"/>
    <col min="3078" max="3078" width="13.7109375" style="436" customWidth="1"/>
    <col min="3079" max="3079" width="10" style="436" customWidth="1"/>
    <col min="3080" max="3080" width="13.5703125" style="436" customWidth="1"/>
    <col min="3081" max="3328" width="9.140625" style="436"/>
    <col min="3329" max="3329" width="6.42578125" style="436" customWidth="1"/>
    <col min="3330" max="3330" width="13.7109375" style="436" customWidth="1"/>
    <col min="3331" max="3331" width="11.5703125" style="436" customWidth="1"/>
    <col min="3332" max="3332" width="9.140625" style="436"/>
    <col min="3333" max="3333" width="7.140625" style="436" customWidth="1"/>
    <col min="3334" max="3334" width="13.7109375" style="436" customWidth="1"/>
    <col min="3335" max="3335" width="10" style="436" customWidth="1"/>
    <col min="3336" max="3336" width="13.5703125" style="436" customWidth="1"/>
    <col min="3337" max="3584" width="9.140625" style="436"/>
    <col min="3585" max="3585" width="6.42578125" style="436" customWidth="1"/>
    <col min="3586" max="3586" width="13.7109375" style="436" customWidth="1"/>
    <col min="3587" max="3587" width="11.5703125" style="436" customWidth="1"/>
    <col min="3588" max="3588" width="9.140625" style="436"/>
    <col min="3589" max="3589" width="7.140625" style="436" customWidth="1"/>
    <col min="3590" max="3590" width="13.7109375" style="436" customWidth="1"/>
    <col min="3591" max="3591" width="10" style="436" customWidth="1"/>
    <col min="3592" max="3592" width="13.5703125" style="436" customWidth="1"/>
    <col min="3593" max="3840" width="9.140625" style="436"/>
    <col min="3841" max="3841" width="6.42578125" style="436" customWidth="1"/>
    <col min="3842" max="3842" width="13.7109375" style="436" customWidth="1"/>
    <col min="3843" max="3843" width="11.5703125" style="436" customWidth="1"/>
    <col min="3844" max="3844" width="9.140625" style="436"/>
    <col min="3845" max="3845" width="7.140625" style="436" customWidth="1"/>
    <col min="3846" max="3846" width="13.7109375" style="436" customWidth="1"/>
    <col min="3847" max="3847" width="10" style="436" customWidth="1"/>
    <col min="3848" max="3848" width="13.5703125" style="436" customWidth="1"/>
    <col min="3849" max="4096" width="9.140625" style="436"/>
    <col min="4097" max="4097" width="6.42578125" style="436" customWidth="1"/>
    <col min="4098" max="4098" width="13.7109375" style="436" customWidth="1"/>
    <col min="4099" max="4099" width="11.5703125" style="436" customWidth="1"/>
    <col min="4100" max="4100" width="9.140625" style="436"/>
    <col min="4101" max="4101" width="7.140625" style="436" customWidth="1"/>
    <col min="4102" max="4102" width="13.7109375" style="436" customWidth="1"/>
    <col min="4103" max="4103" width="10" style="436" customWidth="1"/>
    <col min="4104" max="4104" width="13.5703125" style="436" customWidth="1"/>
    <col min="4105" max="4352" width="9.140625" style="436"/>
    <col min="4353" max="4353" width="6.42578125" style="436" customWidth="1"/>
    <col min="4354" max="4354" width="13.7109375" style="436" customWidth="1"/>
    <col min="4355" max="4355" width="11.5703125" style="436" customWidth="1"/>
    <col min="4356" max="4356" width="9.140625" style="436"/>
    <col min="4357" max="4357" width="7.140625" style="436" customWidth="1"/>
    <col min="4358" max="4358" width="13.7109375" style="436" customWidth="1"/>
    <col min="4359" max="4359" width="10" style="436" customWidth="1"/>
    <col min="4360" max="4360" width="13.5703125" style="436" customWidth="1"/>
    <col min="4361" max="4608" width="9.140625" style="436"/>
    <col min="4609" max="4609" width="6.42578125" style="436" customWidth="1"/>
    <col min="4610" max="4610" width="13.7109375" style="436" customWidth="1"/>
    <col min="4611" max="4611" width="11.5703125" style="436" customWidth="1"/>
    <col min="4612" max="4612" width="9.140625" style="436"/>
    <col min="4613" max="4613" width="7.140625" style="436" customWidth="1"/>
    <col min="4614" max="4614" width="13.7109375" style="436" customWidth="1"/>
    <col min="4615" max="4615" width="10" style="436" customWidth="1"/>
    <col min="4616" max="4616" width="13.5703125" style="436" customWidth="1"/>
    <col min="4617" max="4864" width="9.140625" style="436"/>
    <col min="4865" max="4865" width="6.42578125" style="436" customWidth="1"/>
    <col min="4866" max="4866" width="13.7109375" style="436" customWidth="1"/>
    <col min="4867" max="4867" width="11.5703125" style="436" customWidth="1"/>
    <col min="4868" max="4868" width="9.140625" style="436"/>
    <col min="4869" max="4869" width="7.140625" style="436" customWidth="1"/>
    <col min="4870" max="4870" width="13.7109375" style="436" customWidth="1"/>
    <col min="4871" max="4871" width="10" style="436" customWidth="1"/>
    <col min="4872" max="4872" width="13.5703125" style="436" customWidth="1"/>
    <col min="4873" max="5120" width="9.140625" style="436"/>
    <col min="5121" max="5121" width="6.42578125" style="436" customWidth="1"/>
    <col min="5122" max="5122" width="13.7109375" style="436" customWidth="1"/>
    <col min="5123" max="5123" width="11.5703125" style="436" customWidth="1"/>
    <col min="5124" max="5124" width="9.140625" style="436"/>
    <col min="5125" max="5125" width="7.140625" style="436" customWidth="1"/>
    <col min="5126" max="5126" width="13.7109375" style="436" customWidth="1"/>
    <col min="5127" max="5127" width="10" style="436" customWidth="1"/>
    <col min="5128" max="5128" width="13.5703125" style="436" customWidth="1"/>
    <col min="5129" max="5376" width="9.140625" style="436"/>
    <col min="5377" max="5377" width="6.42578125" style="436" customWidth="1"/>
    <col min="5378" max="5378" width="13.7109375" style="436" customWidth="1"/>
    <col min="5379" max="5379" width="11.5703125" style="436" customWidth="1"/>
    <col min="5380" max="5380" width="9.140625" style="436"/>
    <col min="5381" max="5381" width="7.140625" style="436" customWidth="1"/>
    <col min="5382" max="5382" width="13.7109375" style="436" customWidth="1"/>
    <col min="5383" max="5383" width="10" style="436" customWidth="1"/>
    <col min="5384" max="5384" width="13.5703125" style="436" customWidth="1"/>
    <col min="5385" max="5632" width="9.140625" style="436"/>
    <col min="5633" max="5633" width="6.42578125" style="436" customWidth="1"/>
    <col min="5634" max="5634" width="13.7109375" style="436" customWidth="1"/>
    <col min="5635" max="5635" width="11.5703125" style="436" customWidth="1"/>
    <col min="5636" max="5636" width="9.140625" style="436"/>
    <col min="5637" max="5637" width="7.140625" style="436" customWidth="1"/>
    <col min="5638" max="5638" width="13.7109375" style="436" customWidth="1"/>
    <col min="5639" max="5639" width="10" style="436" customWidth="1"/>
    <col min="5640" max="5640" width="13.5703125" style="436" customWidth="1"/>
    <col min="5641" max="5888" width="9.140625" style="436"/>
    <col min="5889" max="5889" width="6.42578125" style="436" customWidth="1"/>
    <col min="5890" max="5890" width="13.7109375" style="436" customWidth="1"/>
    <col min="5891" max="5891" width="11.5703125" style="436" customWidth="1"/>
    <col min="5892" max="5892" width="9.140625" style="436"/>
    <col min="5893" max="5893" width="7.140625" style="436" customWidth="1"/>
    <col min="5894" max="5894" width="13.7109375" style="436" customWidth="1"/>
    <col min="5895" max="5895" width="10" style="436" customWidth="1"/>
    <col min="5896" max="5896" width="13.5703125" style="436" customWidth="1"/>
    <col min="5897" max="6144" width="9.140625" style="436"/>
    <col min="6145" max="6145" width="6.42578125" style="436" customWidth="1"/>
    <col min="6146" max="6146" width="13.7109375" style="436" customWidth="1"/>
    <col min="6147" max="6147" width="11.5703125" style="436" customWidth="1"/>
    <col min="6148" max="6148" width="9.140625" style="436"/>
    <col min="6149" max="6149" width="7.140625" style="436" customWidth="1"/>
    <col min="6150" max="6150" width="13.7109375" style="436" customWidth="1"/>
    <col min="6151" max="6151" width="10" style="436" customWidth="1"/>
    <col min="6152" max="6152" width="13.5703125" style="436" customWidth="1"/>
    <col min="6153" max="6400" width="9.140625" style="436"/>
    <col min="6401" max="6401" width="6.42578125" style="436" customWidth="1"/>
    <col min="6402" max="6402" width="13.7109375" style="436" customWidth="1"/>
    <col min="6403" max="6403" width="11.5703125" style="436" customWidth="1"/>
    <col min="6404" max="6404" width="9.140625" style="436"/>
    <col min="6405" max="6405" width="7.140625" style="436" customWidth="1"/>
    <col min="6406" max="6406" width="13.7109375" style="436" customWidth="1"/>
    <col min="6407" max="6407" width="10" style="436" customWidth="1"/>
    <col min="6408" max="6408" width="13.5703125" style="436" customWidth="1"/>
    <col min="6409" max="6656" width="9.140625" style="436"/>
    <col min="6657" max="6657" width="6.42578125" style="436" customWidth="1"/>
    <col min="6658" max="6658" width="13.7109375" style="436" customWidth="1"/>
    <col min="6659" max="6659" width="11.5703125" style="436" customWidth="1"/>
    <col min="6660" max="6660" width="9.140625" style="436"/>
    <col min="6661" max="6661" width="7.140625" style="436" customWidth="1"/>
    <col min="6662" max="6662" width="13.7109375" style="436" customWidth="1"/>
    <col min="6663" max="6663" width="10" style="436" customWidth="1"/>
    <col min="6664" max="6664" width="13.5703125" style="436" customWidth="1"/>
    <col min="6665" max="6912" width="9.140625" style="436"/>
    <col min="6913" max="6913" width="6.42578125" style="436" customWidth="1"/>
    <col min="6914" max="6914" width="13.7109375" style="436" customWidth="1"/>
    <col min="6915" max="6915" width="11.5703125" style="436" customWidth="1"/>
    <col min="6916" max="6916" width="9.140625" style="436"/>
    <col min="6917" max="6917" width="7.140625" style="436" customWidth="1"/>
    <col min="6918" max="6918" width="13.7109375" style="436" customWidth="1"/>
    <col min="6919" max="6919" width="10" style="436" customWidth="1"/>
    <col min="6920" max="6920" width="13.5703125" style="436" customWidth="1"/>
    <col min="6921" max="7168" width="9.140625" style="436"/>
    <col min="7169" max="7169" width="6.42578125" style="436" customWidth="1"/>
    <col min="7170" max="7170" width="13.7109375" style="436" customWidth="1"/>
    <col min="7171" max="7171" width="11.5703125" style="436" customWidth="1"/>
    <col min="7172" max="7172" width="9.140625" style="436"/>
    <col min="7173" max="7173" width="7.140625" style="436" customWidth="1"/>
    <col min="7174" max="7174" width="13.7109375" style="436" customWidth="1"/>
    <col min="7175" max="7175" width="10" style="436" customWidth="1"/>
    <col min="7176" max="7176" width="13.5703125" style="436" customWidth="1"/>
    <col min="7177" max="7424" width="9.140625" style="436"/>
    <col min="7425" max="7425" width="6.42578125" style="436" customWidth="1"/>
    <col min="7426" max="7426" width="13.7109375" style="436" customWidth="1"/>
    <col min="7427" max="7427" width="11.5703125" style="436" customWidth="1"/>
    <col min="7428" max="7428" width="9.140625" style="436"/>
    <col min="7429" max="7429" width="7.140625" style="436" customWidth="1"/>
    <col min="7430" max="7430" width="13.7109375" style="436" customWidth="1"/>
    <col min="7431" max="7431" width="10" style="436" customWidth="1"/>
    <col min="7432" max="7432" width="13.5703125" style="436" customWidth="1"/>
    <col min="7433" max="7680" width="9.140625" style="436"/>
    <col min="7681" max="7681" width="6.42578125" style="436" customWidth="1"/>
    <col min="7682" max="7682" width="13.7109375" style="436" customWidth="1"/>
    <col min="7683" max="7683" width="11.5703125" style="436" customWidth="1"/>
    <col min="7684" max="7684" width="9.140625" style="436"/>
    <col min="7685" max="7685" width="7.140625" style="436" customWidth="1"/>
    <col min="7686" max="7686" width="13.7109375" style="436" customWidth="1"/>
    <col min="7687" max="7687" width="10" style="436" customWidth="1"/>
    <col min="7688" max="7688" width="13.5703125" style="436" customWidth="1"/>
    <col min="7689" max="7936" width="9.140625" style="436"/>
    <col min="7937" max="7937" width="6.42578125" style="436" customWidth="1"/>
    <col min="7938" max="7938" width="13.7109375" style="436" customWidth="1"/>
    <col min="7939" max="7939" width="11.5703125" style="436" customWidth="1"/>
    <col min="7940" max="7940" width="9.140625" style="436"/>
    <col min="7941" max="7941" width="7.140625" style="436" customWidth="1"/>
    <col min="7942" max="7942" width="13.7109375" style="436" customWidth="1"/>
    <col min="7943" max="7943" width="10" style="436" customWidth="1"/>
    <col min="7944" max="7944" width="13.5703125" style="436" customWidth="1"/>
    <col min="7945" max="8192" width="9.140625" style="436"/>
    <col min="8193" max="8193" width="6.42578125" style="436" customWidth="1"/>
    <col min="8194" max="8194" width="13.7109375" style="436" customWidth="1"/>
    <col min="8195" max="8195" width="11.5703125" style="436" customWidth="1"/>
    <col min="8196" max="8196" width="9.140625" style="436"/>
    <col min="8197" max="8197" width="7.140625" style="436" customWidth="1"/>
    <col min="8198" max="8198" width="13.7109375" style="436" customWidth="1"/>
    <col min="8199" max="8199" width="10" style="436" customWidth="1"/>
    <col min="8200" max="8200" width="13.5703125" style="436" customWidth="1"/>
    <col min="8201" max="8448" width="9.140625" style="436"/>
    <col min="8449" max="8449" width="6.42578125" style="436" customWidth="1"/>
    <col min="8450" max="8450" width="13.7109375" style="436" customWidth="1"/>
    <col min="8451" max="8451" width="11.5703125" style="436" customWidth="1"/>
    <col min="8452" max="8452" width="9.140625" style="436"/>
    <col min="8453" max="8453" width="7.140625" style="436" customWidth="1"/>
    <col min="8454" max="8454" width="13.7109375" style="436" customWidth="1"/>
    <col min="8455" max="8455" width="10" style="436" customWidth="1"/>
    <col min="8456" max="8456" width="13.5703125" style="436" customWidth="1"/>
    <col min="8457" max="8704" width="9.140625" style="436"/>
    <col min="8705" max="8705" width="6.42578125" style="436" customWidth="1"/>
    <col min="8706" max="8706" width="13.7109375" style="436" customWidth="1"/>
    <col min="8707" max="8707" width="11.5703125" style="436" customWidth="1"/>
    <col min="8708" max="8708" width="9.140625" style="436"/>
    <col min="8709" max="8709" width="7.140625" style="436" customWidth="1"/>
    <col min="8710" max="8710" width="13.7109375" style="436" customWidth="1"/>
    <col min="8711" max="8711" width="10" style="436" customWidth="1"/>
    <col min="8712" max="8712" width="13.5703125" style="436" customWidth="1"/>
    <col min="8713" max="8960" width="9.140625" style="436"/>
    <col min="8961" max="8961" width="6.42578125" style="436" customWidth="1"/>
    <col min="8962" max="8962" width="13.7109375" style="436" customWidth="1"/>
    <col min="8963" max="8963" width="11.5703125" style="436" customWidth="1"/>
    <col min="8964" max="8964" width="9.140625" style="436"/>
    <col min="8965" max="8965" width="7.140625" style="436" customWidth="1"/>
    <col min="8966" max="8966" width="13.7109375" style="436" customWidth="1"/>
    <col min="8967" max="8967" width="10" style="436" customWidth="1"/>
    <col min="8968" max="8968" width="13.5703125" style="436" customWidth="1"/>
    <col min="8969" max="9216" width="9.140625" style="436"/>
    <col min="9217" max="9217" width="6.42578125" style="436" customWidth="1"/>
    <col min="9218" max="9218" width="13.7109375" style="436" customWidth="1"/>
    <col min="9219" max="9219" width="11.5703125" style="436" customWidth="1"/>
    <col min="9220" max="9220" width="9.140625" style="436"/>
    <col min="9221" max="9221" width="7.140625" style="436" customWidth="1"/>
    <col min="9222" max="9222" width="13.7109375" style="436" customWidth="1"/>
    <col min="9223" max="9223" width="10" style="436" customWidth="1"/>
    <col min="9224" max="9224" width="13.5703125" style="436" customWidth="1"/>
    <col min="9225" max="9472" width="9.140625" style="436"/>
    <col min="9473" max="9473" width="6.42578125" style="436" customWidth="1"/>
    <col min="9474" max="9474" width="13.7109375" style="436" customWidth="1"/>
    <col min="9475" max="9475" width="11.5703125" style="436" customWidth="1"/>
    <col min="9476" max="9476" width="9.140625" style="436"/>
    <col min="9477" max="9477" width="7.140625" style="436" customWidth="1"/>
    <col min="9478" max="9478" width="13.7109375" style="436" customWidth="1"/>
    <col min="9479" max="9479" width="10" style="436" customWidth="1"/>
    <col min="9480" max="9480" width="13.5703125" style="436" customWidth="1"/>
    <col min="9481" max="9728" width="9.140625" style="436"/>
    <col min="9729" max="9729" width="6.42578125" style="436" customWidth="1"/>
    <col min="9730" max="9730" width="13.7109375" style="436" customWidth="1"/>
    <col min="9731" max="9731" width="11.5703125" style="436" customWidth="1"/>
    <col min="9732" max="9732" width="9.140625" style="436"/>
    <col min="9733" max="9733" width="7.140625" style="436" customWidth="1"/>
    <col min="9734" max="9734" width="13.7109375" style="436" customWidth="1"/>
    <col min="9735" max="9735" width="10" style="436" customWidth="1"/>
    <col min="9736" max="9736" width="13.5703125" style="436" customWidth="1"/>
    <col min="9737" max="9984" width="9.140625" style="436"/>
    <col min="9985" max="9985" width="6.42578125" style="436" customWidth="1"/>
    <col min="9986" max="9986" width="13.7109375" style="436" customWidth="1"/>
    <col min="9987" max="9987" width="11.5703125" style="436" customWidth="1"/>
    <col min="9988" max="9988" width="9.140625" style="436"/>
    <col min="9989" max="9989" width="7.140625" style="436" customWidth="1"/>
    <col min="9990" max="9990" width="13.7109375" style="436" customWidth="1"/>
    <col min="9991" max="9991" width="10" style="436" customWidth="1"/>
    <col min="9992" max="9992" width="13.5703125" style="436" customWidth="1"/>
    <col min="9993" max="10240" width="9.140625" style="436"/>
    <col min="10241" max="10241" width="6.42578125" style="436" customWidth="1"/>
    <col min="10242" max="10242" width="13.7109375" style="436" customWidth="1"/>
    <col min="10243" max="10243" width="11.5703125" style="436" customWidth="1"/>
    <col min="10244" max="10244" width="9.140625" style="436"/>
    <col min="10245" max="10245" width="7.140625" style="436" customWidth="1"/>
    <col min="10246" max="10246" width="13.7109375" style="436" customWidth="1"/>
    <col min="10247" max="10247" width="10" style="436" customWidth="1"/>
    <col min="10248" max="10248" width="13.5703125" style="436" customWidth="1"/>
    <col min="10249" max="10496" width="9.140625" style="436"/>
    <col min="10497" max="10497" width="6.42578125" style="436" customWidth="1"/>
    <col min="10498" max="10498" width="13.7109375" style="436" customWidth="1"/>
    <col min="10499" max="10499" width="11.5703125" style="436" customWidth="1"/>
    <col min="10500" max="10500" width="9.140625" style="436"/>
    <col min="10501" max="10501" width="7.140625" style="436" customWidth="1"/>
    <col min="10502" max="10502" width="13.7109375" style="436" customWidth="1"/>
    <col min="10503" max="10503" width="10" style="436" customWidth="1"/>
    <col min="10504" max="10504" width="13.5703125" style="436" customWidth="1"/>
    <col min="10505" max="10752" width="9.140625" style="436"/>
    <col min="10753" max="10753" width="6.42578125" style="436" customWidth="1"/>
    <col min="10754" max="10754" width="13.7109375" style="436" customWidth="1"/>
    <col min="10755" max="10755" width="11.5703125" style="436" customWidth="1"/>
    <col min="10756" max="10756" width="9.140625" style="436"/>
    <col min="10757" max="10757" width="7.140625" style="436" customWidth="1"/>
    <col min="10758" max="10758" width="13.7109375" style="436" customWidth="1"/>
    <col min="10759" max="10759" width="10" style="436" customWidth="1"/>
    <col min="10760" max="10760" width="13.5703125" style="436" customWidth="1"/>
    <col min="10761" max="11008" width="9.140625" style="436"/>
    <col min="11009" max="11009" width="6.42578125" style="436" customWidth="1"/>
    <col min="11010" max="11010" width="13.7109375" style="436" customWidth="1"/>
    <col min="11011" max="11011" width="11.5703125" style="436" customWidth="1"/>
    <col min="11012" max="11012" width="9.140625" style="436"/>
    <col min="11013" max="11013" width="7.140625" style="436" customWidth="1"/>
    <col min="11014" max="11014" width="13.7109375" style="436" customWidth="1"/>
    <col min="11015" max="11015" width="10" style="436" customWidth="1"/>
    <col min="11016" max="11016" width="13.5703125" style="436" customWidth="1"/>
    <col min="11017" max="11264" width="9.140625" style="436"/>
    <col min="11265" max="11265" width="6.42578125" style="436" customWidth="1"/>
    <col min="11266" max="11266" width="13.7109375" style="436" customWidth="1"/>
    <col min="11267" max="11267" width="11.5703125" style="436" customWidth="1"/>
    <col min="11268" max="11268" width="9.140625" style="436"/>
    <col min="11269" max="11269" width="7.140625" style="436" customWidth="1"/>
    <col min="11270" max="11270" width="13.7109375" style="436" customWidth="1"/>
    <col min="11271" max="11271" width="10" style="436" customWidth="1"/>
    <col min="11272" max="11272" width="13.5703125" style="436" customWidth="1"/>
    <col min="11273" max="11520" width="9.140625" style="436"/>
    <col min="11521" max="11521" width="6.42578125" style="436" customWidth="1"/>
    <col min="11522" max="11522" width="13.7109375" style="436" customWidth="1"/>
    <col min="11523" max="11523" width="11.5703125" style="436" customWidth="1"/>
    <col min="11524" max="11524" width="9.140625" style="436"/>
    <col min="11525" max="11525" width="7.140625" style="436" customWidth="1"/>
    <col min="11526" max="11526" width="13.7109375" style="436" customWidth="1"/>
    <col min="11527" max="11527" width="10" style="436" customWidth="1"/>
    <col min="11528" max="11528" width="13.5703125" style="436" customWidth="1"/>
    <col min="11529" max="11776" width="9.140625" style="436"/>
    <col min="11777" max="11777" width="6.42578125" style="436" customWidth="1"/>
    <col min="11778" max="11778" width="13.7109375" style="436" customWidth="1"/>
    <col min="11779" max="11779" width="11.5703125" style="436" customWidth="1"/>
    <col min="11780" max="11780" width="9.140625" style="436"/>
    <col min="11781" max="11781" width="7.140625" style="436" customWidth="1"/>
    <col min="11782" max="11782" width="13.7109375" style="436" customWidth="1"/>
    <col min="11783" max="11783" width="10" style="436" customWidth="1"/>
    <col min="11784" max="11784" width="13.5703125" style="436" customWidth="1"/>
    <col min="11785" max="12032" width="9.140625" style="436"/>
    <col min="12033" max="12033" width="6.42578125" style="436" customWidth="1"/>
    <col min="12034" max="12034" width="13.7109375" style="436" customWidth="1"/>
    <col min="12035" max="12035" width="11.5703125" style="436" customWidth="1"/>
    <col min="12036" max="12036" width="9.140625" style="436"/>
    <col min="12037" max="12037" width="7.140625" style="436" customWidth="1"/>
    <col min="12038" max="12038" width="13.7109375" style="436" customWidth="1"/>
    <col min="12039" max="12039" width="10" style="436" customWidth="1"/>
    <col min="12040" max="12040" width="13.5703125" style="436" customWidth="1"/>
    <col min="12041" max="12288" width="9.140625" style="436"/>
    <col min="12289" max="12289" width="6.42578125" style="436" customWidth="1"/>
    <col min="12290" max="12290" width="13.7109375" style="436" customWidth="1"/>
    <col min="12291" max="12291" width="11.5703125" style="436" customWidth="1"/>
    <col min="12292" max="12292" width="9.140625" style="436"/>
    <col min="12293" max="12293" width="7.140625" style="436" customWidth="1"/>
    <col min="12294" max="12294" width="13.7109375" style="436" customWidth="1"/>
    <col min="12295" max="12295" width="10" style="436" customWidth="1"/>
    <col min="12296" max="12296" width="13.5703125" style="436" customWidth="1"/>
    <col min="12297" max="12544" width="9.140625" style="436"/>
    <col min="12545" max="12545" width="6.42578125" style="436" customWidth="1"/>
    <col min="12546" max="12546" width="13.7109375" style="436" customWidth="1"/>
    <col min="12547" max="12547" width="11.5703125" style="436" customWidth="1"/>
    <col min="12548" max="12548" width="9.140625" style="436"/>
    <col min="12549" max="12549" width="7.140625" style="436" customWidth="1"/>
    <col min="12550" max="12550" width="13.7109375" style="436" customWidth="1"/>
    <col min="12551" max="12551" width="10" style="436" customWidth="1"/>
    <col min="12552" max="12552" width="13.5703125" style="436" customWidth="1"/>
    <col min="12553" max="12800" width="9.140625" style="436"/>
    <col min="12801" max="12801" width="6.42578125" style="436" customWidth="1"/>
    <col min="12802" max="12802" width="13.7109375" style="436" customWidth="1"/>
    <col min="12803" max="12803" width="11.5703125" style="436" customWidth="1"/>
    <col min="12804" max="12804" width="9.140625" style="436"/>
    <col min="12805" max="12805" width="7.140625" style="436" customWidth="1"/>
    <col min="12806" max="12806" width="13.7109375" style="436" customWidth="1"/>
    <col min="12807" max="12807" width="10" style="436" customWidth="1"/>
    <col min="12808" max="12808" width="13.5703125" style="436" customWidth="1"/>
    <col min="12809" max="13056" width="9.140625" style="436"/>
    <col min="13057" max="13057" width="6.42578125" style="436" customWidth="1"/>
    <col min="13058" max="13058" width="13.7109375" style="436" customWidth="1"/>
    <col min="13059" max="13059" width="11.5703125" style="436" customWidth="1"/>
    <col min="13060" max="13060" width="9.140625" style="436"/>
    <col min="13061" max="13061" width="7.140625" style="436" customWidth="1"/>
    <col min="13062" max="13062" width="13.7109375" style="436" customWidth="1"/>
    <col min="13063" max="13063" width="10" style="436" customWidth="1"/>
    <col min="13064" max="13064" width="13.5703125" style="436" customWidth="1"/>
    <col min="13065" max="13312" width="9.140625" style="436"/>
    <col min="13313" max="13313" width="6.42578125" style="436" customWidth="1"/>
    <col min="13314" max="13314" width="13.7109375" style="436" customWidth="1"/>
    <col min="13315" max="13315" width="11.5703125" style="436" customWidth="1"/>
    <col min="13316" max="13316" width="9.140625" style="436"/>
    <col min="13317" max="13317" width="7.140625" style="436" customWidth="1"/>
    <col min="13318" max="13318" width="13.7109375" style="436" customWidth="1"/>
    <col min="13319" max="13319" width="10" style="436" customWidth="1"/>
    <col min="13320" max="13320" width="13.5703125" style="436" customWidth="1"/>
    <col min="13321" max="13568" width="9.140625" style="436"/>
    <col min="13569" max="13569" width="6.42578125" style="436" customWidth="1"/>
    <col min="13570" max="13570" width="13.7109375" style="436" customWidth="1"/>
    <col min="13571" max="13571" width="11.5703125" style="436" customWidth="1"/>
    <col min="13572" max="13572" width="9.140625" style="436"/>
    <col min="13573" max="13573" width="7.140625" style="436" customWidth="1"/>
    <col min="13574" max="13574" width="13.7109375" style="436" customWidth="1"/>
    <col min="13575" max="13575" width="10" style="436" customWidth="1"/>
    <col min="13576" max="13576" width="13.5703125" style="436" customWidth="1"/>
    <col min="13577" max="13824" width="9.140625" style="436"/>
    <col min="13825" max="13825" width="6.42578125" style="436" customWidth="1"/>
    <col min="13826" max="13826" width="13.7109375" style="436" customWidth="1"/>
    <col min="13827" max="13827" width="11.5703125" style="436" customWidth="1"/>
    <col min="13828" max="13828" width="9.140625" style="436"/>
    <col min="13829" max="13829" width="7.140625" style="436" customWidth="1"/>
    <col min="13830" max="13830" width="13.7109375" style="436" customWidth="1"/>
    <col min="13831" max="13831" width="10" style="436" customWidth="1"/>
    <col min="13832" max="13832" width="13.5703125" style="436" customWidth="1"/>
    <col min="13833" max="14080" width="9.140625" style="436"/>
    <col min="14081" max="14081" width="6.42578125" style="436" customWidth="1"/>
    <col min="14082" max="14082" width="13.7109375" style="436" customWidth="1"/>
    <col min="14083" max="14083" width="11.5703125" style="436" customWidth="1"/>
    <col min="14084" max="14084" width="9.140625" style="436"/>
    <col min="14085" max="14085" width="7.140625" style="436" customWidth="1"/>
    <col min="14086" max="14086" width="13.7109375" style="436" customWidth="1"/>
    <col min="14087" max="14087" width="10" style="436" customWidth="1"/>
    <col min="14088" max="14088" width="13.5703125" style="436" customWidth="1"/>
    <col min="14089" max="14336" width="9.140625" style="436"/>
    <col min="14337" max="14337" width="6.42578125" style="436" customWidth="1"/>
    <col min="14338" max="14338" width="13.7109375" style="436" customWidth="1"/>
    <col min="14339" max="14339" width="11.5703125" style="436" customWidth="1"/>
    <col min="14340" max="14340" width="9.140625" style="436"/>
    <col min="14341" max="14341" width="7.140625" style="436" customWidth="1"/>
    <col min="14342" max="14342" width="13.7109375" style="436" customWidth="1"/>
    <col min="14343" max="14343" width="10" style="436" customWidth="1"/>
    <col min="14344" max="14344" width="13.5703125" style="436" customWidth="1"/>
    <col min="14345" max="14592" width="9.140625" style="436"/>
    <col min="14593" max="14593" width="6.42578125" style="436" customWidth="1"/>
    <col min="14594" max="14594" width="13.7109375" style="436" customWidth="1"/>
    <col min="14595" max="14595" width="11.5703125" style="436" customWidth="1"/>
    <col min="14596" max="14596" width="9.140625" style="436"/>
    <col min="14597" max="14597" width="7.140625" style="436" customWidth="1"/>
    <col min="14598" max="14598" width="13.7109375" style="436" customWidth="1"/>
    <col min="14599" max="14599" width="10" style="436" customWidth="1"/>
    <col min="14600" max="14600" width="13.5703125" style="436" customWidth="1"/>
    <col min="14601" max="14848" width="9.140625" style="436"/>
    <col min="14849" max="14849" width="6.42578125" style="436" customWidth="1"/>
    <col min="14850" max="14850" width="13.7109375" style="436" customWidth="1"/>
    <col min="14851" max="14851" width="11.5703125" style="436" customWidth="1"/>
    <col min="14852" max="14852" width="9.140625" style="436"/>
    <col min="14853" max="14853" width="7.140625" style="436" customWidth="1"/>
    <col min="14854" max="14854" width="13.7109375" style="436" customWidth="1"/>
    <col min="14855" max="14855" width="10" style="436" customWidth="1"/>
    <col min="14856" max="14856" width="13.5703125" style="436" customWidth="1"/>
    <col min="14857" max="15104" width="9.140625" style="436"/>
    <col min="15105" max="15105" width="6.42578125" style="436" customWidth="1"/>
    <col min="15106" max="15106" width="13.7109375" style="436" customWidth="1"/>
    <col min="15107" max="15107" width="11.5703125" style="436" customWidth="1"/>
    <col min="15108" max="15108" width="9.140625" style="436"/>
    <col min="15109" max="15109" width="7.140625" style="436" customWidth="1"/>
    <col min="15110" max="15110" width="13.7109375" style="436" customWidth="1"/>
    <col min="15111" max="15111" width="10" style="436" customWidth="1"/>
    <col min="15112" max="15112" width="13.5703125" style="436" customWidth="1"/>
    <col min="15113" max="15360" width="9.140625" style="436"/>
    <col min="15361" max="15361" width="6.42578125" style="436" customWidth="1"/>
    <col min="15362" max="15362" width="13.7109375" style="436" customWidth="1"/>
    <col min="15363" max="15363" width="11.5703125" style="436" customWidth="1"/>
    <col min="15364" max="15364" width="9.140625" style="436"/>
    <col min="15365" max="15365" width="7.140625" style="436" customWidth="1"/>
    <col min="15366" max="15366" width="13.7109375" style="436" customWidth="1"/>
    <col min="15367" max="15367" width="10" style="436" customWidth="1"/>
    <col min="15368" max="15368" width="13.5703125" style="436" customWidth="1"/>
    <col min="15369" max="15616" width="9.140625" style="436"/>
    <col min="15617" max="15617" width="6.42578125" style="436" customWidth="1"/>
    <col min="15618" max="15618" width="13.7109375" style="436" customWidth="1"/>
    <col min="15619" max="15619" width="11.5703125" style="436" customWidth="1"/>
    <col min="15620" max="15620" width="9.140625" style="436"/>
    <col min="15621" max="15621" width="7.140625" style="436" customWidth="1"/>
    <col min="15622" max="15622" width="13.7109375" style="436" customWidth="1"/>
    <col min="15623" max="15623" width="10" style="436" customWidth="1"/>
    <col min="15624" max="15624" width="13.5703125" style="436" customWidth="1"/>
    <col min="15625" max="15872" width="9.140625" style="436"/>
    <col min="15873" max="15873" width="6.42578125" style="436" customWidth="1"/>
    <col min="15874" max="15874" width="13.7109375" style="436" customWidth="1"/>
    <col min="15875" max="15875" width="11.5703125" style="436" customWidth="1"/>
    <col min="15876" max="15876" width="9.140625" style="436"/>
    <col min="15877" max="15877" width="7.140625" style="436" customWidth="1"/>
    <col min="15878" max="15878" width="13.7109375" style="436" customWidth="1"/>
    <col min="15879" max="15879" width="10" style="436" customWidth="1"/>
    <col min="15880" max="15880" width="13.5703125" style="436" customWidth="1"/>
    <col min="15881" max="16128" width="9.140625" style="436"/>
    <col min="16129" max="16129" width="6.42578125" style="436" customWidth="1"/>
    <col min="16130" max="16130" width="13.7109375" style="436" customWidth="1"/>
    <col min="16131" max="16131" width="11.5703125" style="436" customWidth="1"/>
    <col min="16132" max="16132" width="9.140625" style="436"/>
    <col min="16133" max="16133" width="7.140625" style="436" customWidth="1"/>
    <col min="16134" max="16134" width="13.7109375" style="436" customWidth="1"/>
    <col min="16135" max="16135" width="10" style="436" customWidth="1"/>
    <col min="16136" max="16136" width="13.5703125" style="436" customWidth="1"/>
    <col min="16137" max="16384" width="9.140625" style="436"/>
  </cols>
  <sheetData>
    <row r="2" spans="1:9">
      <c r="A2" s="726" t="s">
        <v>313</v>
      </c>
      <c r="B2" s="726"/>
      <c r="C2" s="726"/>
      <c r="D2" s="726"/>
      <c r="E2" s="726"/>
      <c r="F2" s="726"/>
      <c r="G2" s="726"/>
      <c r="H2" s="726"/>
    </row>
    <row r="3" spans="1:9">
      <c r="A3" s="731" t="s">
        <v>4</v>
      </c>
      <c r="B3" s="731"/>
      <c r="C3" s="731"/>
      <c r="D3" s="731"/>
      <c r="E3" s="731"/>
      <c r="F3" s="731"/>
      <c r="G3" s="731"/>
      <c r="H3" s="731"/>
    </row>
    <row r="6" spans="1:9">
      <c r="A6" s="728" t="s">
        <v>312</v>
      </c>
      <c r="B6" s="728"/>
      <c r="C6" s="728"/>
      <c r="D6" s="728"/>
      <c r="E6" s="728"/>
      <c r="F6" s="728"/>
      <c r="G6" s="728"/>
      <c r="H6" s="728"/>
    </row>
    <row r="9" spans="1:9" ht="15" customHeight="1">
      <c r="A9" s="727" t="s">
        <v>436</v>
      </c>
      <c r="B9" s="727"/>
      <c r="C9" s="727"/>
      <c r="D9" s="727"/>
      <c r="E9" s="727"/>
      <c r="F9" s="727"/>
      <c r="G9" s="727"/>
      <c r="H9" s="727"/>
      <c r="I9" s="436"/>
    </row>
    <row r="10" spans="1:9">
      <c r="D10" s="437"/>
    </row>
    <row r="11" spans="1:9">
      <c r="C11" s="728" t="s">
        <v>461</v>
      </c>
      <c r="D11" s="728"/>
      <c r="E11" s="728"/>
      <c r="F11" s="728"/>
    </row>
    <row r="12" spans="1:9">
      <c r="B12" s="730" t="s">
        <v>462</v>
      </c>
      <c r="C12" s="730"/>
      <c r="D12" s="730"/>
      <c r="E12" s="730"/>
      <c r="F12" s="730"/>
      <c r="G12" s="730"/>
    </row>
    <row r="14" spans="1:9" ht="15" customHeight="1">
      <c r="A14" s="716" t="s">
        <v>310</v>
      </c>
      <c r="B14" s="716"/>
      <c r="C14" s="438" t="s">
        <v>463</v>
      </c>
      <c r="D14" s="439"/>
      <c r="E14" s="439"/>
      <c r="F14" s="439"/>
      <c r="G14" s="439"/>
      <c r="H14" s="439"/>
      <c r="I14" s="436"/>
    </row>
    <row r="15" spans="1:9">
      <c r="A15" s="729" t="s">
        <v>435</v>
      </c>
      <c r="B15" s="729"/>
      <c r="C15" s="729"/>
      <c r="D15" s="729"/>
      <c r="E15" s="729"/>
      <c r="F15" s="729"/>
      <c r="G15" s="729"/>
      <c r="H15" s="729"/>
    </row>
    <row r="16" spans="1:9" ht="27.95" customHeight="1">
      <c r="A16" s="440" t="s">
        <v>308</v>
      </c>
      <c r="B16" s="440" t="s">
        <v>307</v>
      </c>
      <c r="C16" s="720" t="s">
        <v>306</v>
      </c>
      <c r="D16" s="721"/>
      <c r="E16" s="722"/>
      <c r="F16" s="440" t="s">
        <v>305</v>
      </c>
      <c r="G16" s="441" t="s">
        <v>304</v>
      </c>
      <c r="H16" s="441" t="s">
        <v>303</v>
      </c>
      <c r="I16" s="436"/>
    </row>
    <row r="17" spans="1:8">
      <c r="A17" s="442">
        <v>1</v>
      </c>
      <c r="B17" s="450" t="s">
        <v>271</v>
      </c>
      <c r="C17" s="719" t="s">
        <v>300</v>
      </c>
      <c r="D17" s="719"/>
      <c r="E17" s="719"/>
      <c r="F17" s="444" t="s">
        <v>298</v>
      </c>
      <c r="G17" s="445">
        <v>7</v>
      </c>
      <c r="H17" s="446">
        <v>1643.55</v>
      </c>
    </row>
    <row r="18" spans="1:8">
      <c r="A18" s="442">
        <v>2</v>
      </c>
      <c r="B18" s="450" t="s">
        <v>271</v>
      </c>
      <c r="C18" s="719" t="s">
        <v>434</v>
      </c>
      <c r="D18" s="719"/>
      <c r="E18" s="719"/>
      <c r="F18" s="444" t="s">
        <v>298</v>
      </c>
      <c r="G18" s="445">
        <v>7</v>
      </c>
      <c r="H18" s="446">
        <v>11639.64</v>
      </c>
    </row>
    <row r="19" spans="1:8">
      <c r="A19" s="442">
        <v>3</v>
      </c>
      <c r="B19" s="450" t="s">
        <v>271</v>
      </c>
      <c r="C19" s="719" t="s">
        <v>433</v>
      </c>
      <c r="D19" s="719"/>
      <c r="E19" s="719"/>
      <c r="F19" s="444" t="s">
        <v>298</v>
      </c>
      <c r="G19" s="445">
        <v>7</v>
      </c>
      <c r="H19" s="446">
        <v>53225.760000000002</v>
      </c>
    </row>
    <row r="20" spans="1:8">
      <c r="A20" s="442">
        <v>4</v>
      </c>
      <c r="B20" s="450" t="s">
        <v>271</v>
      </c>
      <c r="C20" s="719" t="s">
        <v>432</v>
      </c>
      <c r="D20" s="719"/>
      <c r="E20" s="719"/>
      <c r="F20" s="444" t="s">
        <v>298</v>
      </c>
      <c r="G20" s="445">
        <v>7</v>
      </c>
      <c r="H20" s="446">
        <v>770.85</v>
      </c>
    </row>
    <row r="21" spans="1:8">
      <c r="A21" s="442"/>
      <c r="B21" s="723" t="s">
        <v>299</v>
      </c>
      <c r="C21" s="723"/>
      <c r="D21" s="723"/>
      <c r="E21" s="723"/>
      <c r="F21" s="451" t="s">
        <v>298</v>
      </c>
      <c r="G21" s="452">
        <v>7</v>
      </c>
      <c r="H21" s="449">
        <f>0+H17+H18+H19</f>
        <v>66508.95</v>
      </c>
    </row>
    <row r="22" spans="1:8">
      <c r="A22" s="442"/>
      <c r="B22" s="723" t="s">
        <v>464</v>
      </c>
      <c r="C22" s="723"/>
      <c r="D22" s="723"/>
      <c r="E22" s="723"/>
      <c r="F22" s="724"/>
      <c r="G22" s="725"/>
      <c r="H22" s="449">
        <f>+H21</f>
        <v>66508.95</v>
      </c>
    </row>
    <row r="25" spans="1:8">
      <c r="A25" s="716" t="s">
        <v>29</v>
      </c>
      <c r="B25" s="716"/>
      <c r="C25" s="716"/>
      <c r="D25" s="716"/>
      <c r="E25" s="717" t="s">
        <v>30</v>
      </c>
      <c r="F25" s="717"/>
      <c r="G25" s="717"/>
      <c r="H25" s="717"/>
    </row>
    <row r="26" spans="1:8">
      <c r="E26" s="718" t="s">
        <v>297</v>
      </c>
      <c r="F26" s="718"/>
      <c r="G26" s="718"/>
      <c r="H26" s="718"/>
    </row>
    <row r="27" spans="1:8" ht="39.75" customHeight="1"/>
    <row r="29" spans="1:8" ht="27.75" customHeight="1">
      <c r="A29" s="716" t="s">
        <v>27</v>
      </c>
      <c r="B29" s="716"/>
      <c r="C29" s="716"/>
      <c r="D29" s="716"/>
      <c r="E29" s="717" t="s">
        <v>2</v>
      </c>
      <c r="F29" s="717"/>
      <c r="G29" s="717"/>
      <c r="H29" s="717"/>
    </row>
    <row r="30" spans="1:8">
      <c r="E30" s="718" t="s">
        <v>297</v>
      </c>
      <c r="F30" s="718"/>
      <c r="G30" s="718"/>
      <c r="H30" s="718"/>
    </row>
  </sheetData>
  <mergeCells count="21">
    <mergeCell ref="C20:E20"/>
    <mergeCell ref="E25:H25"/>
    <mergeCell ref="B21:E21"/>
    <mergeCell ref="B22:G22"/>
    <mergeCell ref="A2:H2"/>
    <mergeCell ref="A9:H9"/>
    <mergeCell ref="C11:F11"/>
    <mergeCell ref="A15:H15"/>
    <mergeCell ref="B12:G12"/>
    <mergeCell ref="A14:B14"/>
    <mergeCell ref="A6:H6"/>
    <mergeCell ref="A3:H3"/>
    <mergeCell ref="C17:E17"/>
    <mergeCell ref="C18:E18"/>
    <mergeCell ref="C16:E16"/>
    <mergeCell ref="C19:E19"/>
    <mergeCell ref="A25:D25"/>
    <mergeCell ref="E26:H26"/>
    <mergeCell ref="A29:D29"/>
    <mergeCell ref="E29:H29"/>
    <mergeCell ref="E30:H30"/>
  </mergeCells>
  <pageMargins left="0.70866141732283472" right="0.51181102362204722" top="0.74803149606299213" bottom="0.74803149606299213" header="0.31496062992125984" footer="0.31496062992125984"/>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0FFB2-497E-4DAA-A7CC-7174C7830D70}">
  <sheetPr>
    <tabColor rgb="FFFFC000"/>
  </sheetPr>
  <dimension ref="A2:I30"/>
  <sheetViews>
    <sheetView workbookViewId="0">
      <selection activeCell="J19" sqref="J19"/>
    </sheetView>
  </sheetViews>
  <sheetFormatPr defaultRowHeight="15"/>
  <cols>
    <col min="1" max="1" width="6.42578125" style="435" customWidth="1"/>
    <col min="2" max="2" width="13.7109375" style="435" customWidth="1"/>
    <col min="3" max="3" width="11.5703125" style="435" customWidth="1"/>
    <col min="4" max="4" width="9.140625" style="435"/>
    <col min="5" max="5" width="7.140625" style="435" customWidth="1"/>
    <col min="6" max="6" width="13.7109375" style="435" customWidth="1"/>
    <col min="7" max="7" width="10" style="435" customWidth="1"/>
    <col min="8" max="8" width="13.5703125" style="435" customWidth="1"/>
    <col min="9" max="9" width="9.140625" style="435"/>
    <col min="10" max="256" width="9.140625" style="436"/>
    <col min="257" max="257" width="6.42578125" style="436" customWidth="1"/>
    <col min="258" max="258" width="13.7109375" style="436" customWidth="1"/>
    <col min="259" max="259" width="11.5703125" style="436" customWidth="1"/>
    <col min="260" max="260" width="9.140625" style="436"/>
    <col min="261" max="261" width="7.140625" style="436" customWidth="1"/>
    <col min="262" max="262" width="13.7109375" style="436" customWidth="1"/>
    <col min="263" max="263" width="10" style="436" customWidth="1"/>
    <col min="264" max="264" width="13.5703125" style="436" customWidth="1"/>
    <col min="265" max="512" width="9.140625" style="436"/>
    <col min="513" max="513" width="6.42578125" style="436" customWidth="1"/>
    <col min="514" max="514" width="13.7109375" style="436" customWidth="1"/>
    <col min="515" max="515" width="11.5703125" style="436" customWidth="1"/>
    <col min="516" max="516" width="9.140625" style="436"/>
    <col min="517" max="517" width="7.140625" style="436" customWidth="1"/>
    <col min="518" max="518" width="13.7109375" style="436" customWidth="1"/>
    <col min="519" max="519" width="10" style="436" customWidth="1"/>
    <col min="520" max="520" width="13.5703125" style="436" customWidth="1"/>
    <col min="521" max="768" width="9.140625" style="436"/>
    <col min="769" max="769" width="6.42578125" style="436" customWidth="1"/>
    <col min="770" max="770" width="13.7109375" style="436" customWidth="1"/>
    <col min="771" max="771" width="11.5703125" style="436" customWidth="1"/>
    <col min="772" max="772" width="9.140625" style="436"/>
    <col min="773" max="773" width="7.140625" style="436" customWidth="1"/>
    <col min="774" max="774" width="13.7109375" style="436" customWidth="1"/>
    <col min="775" max="775" width="10" style="436" customWidth="1"/>
    <col min="776" max="776" width="13.5703125" style="436" customWidth="1"/>
    <col min="777" max="1024" width="9.140625" style="436"/>
    <col min="1025" max="1025" width="6.42578125" style="436" customWidth="1"/>
    <col min="1026" max="1026" width="13.7109375" style="436" customWidth="1"/>
    <col min="1027" max="1027" width="11.5703125" style="436" customWidth="1"/>
    <col min="1028" max="1028" width="9.140625" style="436"/>
    <col min="1029" max="1029" width="7.140625" style="436" customWidth="1"/>
    <col min="1030" max="1030" width="13.7109375" style="436" customWidth="1"/>
    <col min="1031" max="1031" width="10" style="436" customWidth="1"/>
    <col min="1032" max="1032" width="13.5703125" style="436" customWidth="1"/>
    <col min="1033" max="1280" width="9.140625" style="436"/>
    <col min="1281" max="1281" width="6.42578125" style="436" customWidth="1"/>
    <col min="1282" max="1282" width="13.7109375" style="436" customWidth="1"/>
    <col min="1283" max="1283" width="11.5703125" style="436" customWidth="1"/>
    <col min="1284" max="1284" width="9.140625" style="436"/>
    <col min="1285" max="1285" width="7.140625" style="436" customWidth="1"/>
    <col min="1286" max="1286" width="13.7109375" style="436" customWidth="1"/>
    <col min="1287" max="1287" width="10" style="436" customWidth="1"/>
    <col min="1288" max="1288" width="13.5703125" style="436" customWidth="1"/>
    <col min="1289" max="1536" width="9.140625" style="436"/>
    <col min="1537" max="1537" width="6.42578125" style="436" customWidth="1"/>
    <col min="1538" max="1538" width="13.7109375" style="436" customWidth="1"/>
    <col min="1539" max="1539" width="11.5703125" style="436" customWidth="1"/>
    <col min="1540" max="1540" width="9.140625" style="436"/>
    <col min="1541" max="1541" width="7.140625" style="436" customWidth="1"/>
    <col min="1542" max="1542" width="13.7109375" style="436" customWidth="1"/>
    <col min="1543" max="1543" width="10" style="436" customWidth="1"/>
    <col min="1544" max="1544" width="13.5703125" style="436" customWidth="1"/>
    <col min="1545" max="1792" width="9.140625" style="436"/>
    <col min="1793" max="1793" width="6.42578125" style="436" customWidth="1"/>
    <col min="1794" max="1794" width="13.7109375" style="436" customWidth="1"/>
    <col min="1795" max="1795" width="11.5703125" style="436" customWidth="1"/>
    <col min="1796" max="1796" width="9.140625" style="436"/>
    <col min="1797" max="1797" width="7.140625" style="436" customWidth="1"/>
    <col min="1798" max="1798" width="13.7109375" style="436" customWidth="1"/>
    <col min="1799" max="1799" width="10" style="436" customWidth="1"/>
    <col min="1800" max="1800" width="13.5703125" style="436" customWidth="1"/>
    <col min="1801" max="2048" width="9.140625" style="436"/>
    <col min="2049" max="2049" width="6.42578125" style="436" customWidth="1"/>
    <col min="2050" max="2050" width="13.7109375" style="436" customWidth="1"/>
    <col min="2051" max="2051" width="11.5703125" style="436" customWidth="1"/>
    <col min="2052" max="2052" width="9.140625" style="436"/>
    <col min="2053" max="2053" width="7.140625" style="436" customWidth="1"/>
    <col min="2054" max="2054" width="13.7109375" style="436" customWidth="1"/>
    <col min="2055" max="2055" width="10" style="436" customWidth="1"/>
    <col min="2056" max="2056" width="13.5703125" style="436" customWidth="1"/>
    <col min="2057" max="2304" width="9.140625" style="436"/>
    <col min="2305" max="2305" width="6.42578125" style="436" customWidth="1"/>
    <col min="2306" max="2306" width="13.7109375" style="436" customWidth="1"/>
    <col min="2307" max="2307" width="11.5703125" style="436" customWidth="1"/>
    <col min="2308" max="2308" width="9.140625" style="436"/>
    <col min="2309" max="2309" width="7.140625" style="436" customWidth="1"/>
    <col min="2310" max="2310" width="13.7109375" style="436" customWidth="1"/>
    <col min="2311" max="2311" width="10" style="436" customWidth="1"/>
    <col min="2312" max="2312" width="13.5703125" style="436" customWidth="1"/>
    <col min="2313" max="2560" width="9.140625" style="436"/>
    <col min="2561" max="2561" width="6.42578125" style="436" customWidth="1"/>
    <col min="2562" max="2562" width="13.7109375" style="436" customWidth="1"/>
    <col min="2563" max="2563" width="11.5703125" style="436" customWidth="1"/>
    <col min="2564" max="2564" width="9.140625" style="436"/>
    <col min="2565" max="2565" width="7.140625" style="436" customWidth="1"/>
    <col min="2566" max="2566" width="13.7109375" style="436" customWidth="1"/>
    <col min="2567" max="2567" width="10" style="436" customWidth="1"/>
    <col min="2568" max="2568" width="13.5703125" style="436" customWidth="1"/>
    <col min="2569" max="2816" width="9.140625" style="436"/>
    <col min="2817" max="2817" width="6.42578125" style="436" customWidth="1"/>
    <col min="2818" max="2818" width="13.7109375" style="436" customWidth="1"/>
    <col min="2819" max="2819" width="11.5703125" style="436" customWidth="1"/>
    <col min="2820" max="2820" width="9.140625" style="436"/>
    <col min="2821" max="2821" width="7.140625" style="436" customWidth="1"/>
    <col min="2822" max="2822" width="13.7109375" style="436" customWidth="1"/>
    <col min="2823" max="2823" width="10" style="436" customWidth="1"/>
    <col min="2824" max="2824" width="13.5703125" style="436" customWidth="1"/>
    <col min="2825" max="3072" width="9.140625" style="436"/>
    <col min="3073" max="3073" width="6.42578125" style="436" customWidth="1"/>
    <col min="3074" max="3074" width="13.7109375" style="436" customWidth="1"/>
    <col min="3075" max="3075" width="11.5703125" style="436" customWidth="1"/>
    <col min="3076" max="3076" width="9.140625" style="436"/>
    <col min="3077" max="3077" width="7.140625" style="436" customWidth="1"/>
    <col min="3078" max="3078" width="13.7109375" style="436" customWidth="1"/>
    <col min="3079" max="3079" width="10" style="436" customWidth="1"/>
    <col min="3080" max="3080" width="13.5703125" style="436" customWidth="1"/>
    <col min="3081" max="3328" width="9.140625" style="436"/>
    <col min="3329" max="3329" width="6.42578125" style="436" customWidth="1"/>
    <col min="3330" max="3330" width="13.7109375" style="436" customWidth="1"/>
    <col min="3331" max="3331" width="11.5703125" style="436" customWidth="1"/>
    <col min="3332" max="3332" width="9.140625" style="436"/>
    <col min="3333" max="3333" width="7.140625" style="436" customWidth="1"/>
    <col min="3334" max="3334" width="13.7109375" style="436" customWidth="1"/>
    <col min="3335" max="3335" width="10" style="436" customWidth="1"/>
    <col min="3336" max="3336" width="13.5703125" style="436" customWidth="1"/>
    <col min="3337" max="3584" width="9.140625" style="436"/>
    <col min="3585" max="3585" width="6.42578125" style="436" customWidth="1"/>
    <col min="3586" max="3586" width="13.7109375" style="436" customWidth="1"/>
    <col min="3587" max="3587" width="11.5703125" style="436" customWidth="1"/>
    <col min="3588" max="3588" width="9.140625" style="436"/>
    <col min="3589" max="3589" width="7.140625" style="436" customWidth="1"/>
    <col min="3590" max="3590" width="13.7109375" style="436" customWidth="1"/>
    <col min="3591" max="3591" width="10" style="436" customWidth="1"/>
    <col min="3592" max="3592" width="13.5703125" style="436" customWidth="1"/>
    <col min="3593" max="3840" width="9.140625" style="436"/>
    <col min="3841" max="3841" width="6.42578125" style="436" customWidth="1"/>
    <col min="3842" max="3842" width="13.7109375" style="436" customWidth="1"/>
    <col min="3843" max="3843" width="11.5703125" style="436" customWidth="1"/>
    <col min="3844" max="3844" width="9.140625" style="436"/>
    <col min="3845" max="3845" width="7.140625" style="436" customWidth="1"/>
    <col min="3846" max="3846" width="13.7109375" style="436" customWidth="1"/>
    <col min="3847" max="3847" width="10" style="436" customWidth="1"/>
    <col min="3848" max="3848" width="13.5703125" style="436" customWidth="1"/>
    <col min="3849" max="4096" width="9.140625" style="436"/>
    <col min="4097" max="4097" width="6.42578125" style="436" customWidth="1"/>
    <col min="4098" max="4098" width="13.7109375" style="436" customWidth="1"/>
    <col min="4099" max="4099" width="11.5703125" style="436" customWidth="1"/>
    <col min="4100" max="4100" width="9.140625" style="436"/>
    <col min="4101" max="4101" width="7.140625" style="436" customWidth="1"/>
    <col min="4102" max="4102" width="13.7109375" style="436" customWidth="1"/>
    <col min="4103" max="4103" width="10" style="436" customWidth="1"/>
    <col min="4104" max="4104" width="13.5703125" style="436" customWidth="1"/>
    <col min="4105" max="4352" width="9.140625" style="436"/>
    <col min="4353" max="4353" width="6.42578125" style="436" customWidth="1"/>
    <col min="4354" max="4354" width="13.7109375" style="436" customWidth="1"/>
    <col min="4355" max="4355" width="11.5703125" style="436" customWidth="1"/>
    <col min="4356" max="4356" width="9.140625" style="436"/>
    <col min="4357" max="4357" width="7.140625" style="436" customWidth="1"/>
    <col min="4358" max="4358" width="13.7109375" style="436" customWidth="1"/>
    <col min="4359" max="4359" width="10" style="436" customWidth="1"/>
    <col min="4360" max="4360" width="13.5703125" style="436" customWidth="1"/>
    <col min="4361" max="4608" width="9.140625" style="436"/>
    <col min="4609" max="4609" width="6.42578125" style="436" customWidth="1"/>
    <col min="4610" max="4610" width="13.7109375" style="436" customWidth="1"/>
    <col min="4611" max="4611" width="11.5703125" style="436" customWidth="1"/>
    <col min="4612" max="4612" width="9.140625" style="436"/>
    <col min="4613" max="4613" width="7.140625" style="436" customWidth="1"/>
    <col min="4614" max="4614" width="13.7109375" style="436" customWidth="1"/>
    <col min="4615" max="4615" width="10" style="436" customWidth="1"/>
    <col min="4616" max="4616" width="13.5703125" style="436" customWidth="1"/>
    <col min="4617" max="4864" width="9.140625" style="436"/>
    <col min="4865" max="4865" width="6.42578125" style="436" customWidth="1"/>
    <col min="4866" max="4866" width="13.7109375" style="436" customWidth="1"/>
    <col min="4867" max="4867" width="11.5703125" style="436" customWidth="1"/>
    <col min="4868" max="4868" width="9.140625" style="436"/>
    <col min="4869" max="4869" width="7.140625" style="436" customWidth="1"/>
    <col min="4870" max="4870" width="13.7109375" style="436" customWidth="1"/>
    <col min="4871" max="4871" width="10" style="436" customWidth="1"/>
    <col min="4872" max="4872" width="13.5703125" style="436" customWidth="1"/>
    <col min="4873" max="5120" width="9.140625" style="436"/>
    <col min="5121" max="5121" width="6.42578125" style="436" customWidth="1"/>
    <col min="5122" max="5122" width="13.7109375" style="436" customWidth="1"/>
    <col min="5123" max="5123" width="11.5703125" style="436" customWidth="1"/>
    <col min="5124" max="5124" width="9.140625" style="436"/>
    <col min="5125" max="5125" width="7.140625" style="436" customWidth="1"/>
    <col min="5126" max="5126" width="13.7109375" style="436" customWidth="1"/>
    <col min="5127" max="5127" width="10" style="436" customWidth="1"/>
    <col min="5128" max="5128" width="13.5703125" style="436" customWidth="1"/>
    <col min="5129" max="5376" width="9.140625" style="436"/>
    <col min="5377" max="5377" width="6.42578125" style="436" customWidth="1"/>
    <col min="5378" max="5378" width="13.7109375" style="436" customWidth="1"/>
    <col min="5379" max="5379" width="11.5703125" style="436" customWidth="1"/>
    <col min="5380" max="5380" width="9.140625" style="436"/>
    <col min="5381" max="5381" width="7.140625" style="436" customWidth="1"/>
    <col min="5382" max="5382" width="13.7109375" style="436" customWidth="1"/>
    <col min="5383" max="5383" width="10" style="436" customWidth="1"/>
    <col min="5384" max="5384" width="13.5703125" style="436" customWidth="1"/>
    <col min="5385" max="5632" width="9.140625" style="436"/>
    <col min="5633" max="5633" width="6.42578125" style="436" customWidth="1"/>
    <col min="5634" max="5634" width="13.7109375" style="436" customWidth="1"/>
    <col min="5635" max="5635" width="11.5703125" style="436" customWidth="1"/>
    <col min="5636" max="5636" width="9.140625" style="436"/>
    <col min="5637" max="5637" width="7.140625" style="436" customWidth="1"/>
    <col min="5638" max="5638" width="13.7109375" style="436" customWidth="1"/>
    <col min="5639" max="5639" width="10" style="436" customWidth="1"/>
    <col min="5640" max="5640" width="13.5703125" style="436" customWidth="1"/>
    <col min="5641" max="5888" width="9.140625" style="436"/>
    <col min="5889" max="5889" width="6.42578125" style="436" customWidth="1"/>
    <col min="5890" max="5890" width="13.7109375" style="436" customWidth="1"/>
    <col min="5891" max="5891" width="11.5703125" style="436" customWidth="1"/>
    <col min="5892" max="5892" width="9.140625" style="436"/>
    <col min="5893" max="5893" width="7.140625" style="436" customWidth="1"/>
    <col min="5894" max="5894" width="13.7109375" style="436" customWidth="1"/>
    <col min="5895" max="5895" width="10" style="436" customWidth="1"/>
    <col min="5896" max="5896" width="13.5703125" style="436" customWidth="1"/>
    <col min="5897" max="6144" width="9.140625" style="436"/>
    <col min="6145" max="6145" width="6.42578125" style="436" customWidth="1"/>
    <col min="6146" max="6146" width="13.7109375" style="436" customWidth="1"/>
    <col min="6147" max="6147" width="11.5703125" style="436" customWidth="1"/>
    <col min="6148" max="6148" width="9.140625" style="436"/>
    <col min="6149" max="6149" width="7.140625" style="436" customWidth="1"/>
    <col min="6150" max="6150" width="13.7109375" style="436" customWidth="1"/>
    <col min="6151" max="6151" width="10" style="436" customWidth="1"/>
    <col min="6152" max="6152" width="13.5703125" style="436" customWidth="1"/>
    <col min="6153" max="6400" width="9.140625" style="436"/>
    <col min="6401" max="6401" width="6.42578125" style="436" customWidth="1"/>
    <col min="6402" max="6402" width="13.7109375" style="436" customWidth="1"/>
    <col min="6403" max="6403" width="11.5703125" style="436" customWidth="1"/>
    <col min="6404" max="6404" width="9.140625" style="436"/>
    <col min="6405" max="6405" width="7.140625" style="436" customWidth="1"/>
    <col min="6406" max="6406" width="13.7109375" style="436" customWidth="1"/>
    <col min="6407" max="6407" width="10" style="436" customWidth="1"/>
    <col min="6408" max="6408" width="13.5703125" style="436" customWidth="1"/>
    <col min="6409" max="6656" width="9.140625" style="436"/>
    <col min="6657" max="6657" width="6.42578125" style="436" customWidth="1"/>
    <col min="6658" max="6658" width="13.7109375" style="436" customWidth="1"/>
    <col min="6659" max="6659" width="11.5703125" style="436" customWidth="1"/>
    <col min="6660" max="6660" width="9.140625" style="436"/>
    <col min="6661" max="6661" width="7.140625" style="436" customWidth="1"/>
    <col min="6662" max="6662" width="13.7109375" style="436" customWidth="1"/>
    <col min="6663" max="6663" width="10" style="436" customWidth="1"/>
    <col min="6664" max="6664" width="13.5703125" style="436" customWidth="1"/>
    <col min="6665" max="6912" width="9.140625" style="436"/>
    <col min="6913" max="6913" width="6.42578125" style="436" customWidth="1"/>
    <col min="6914" max="6914" width="13.7109375" style="436" customWidth="1"/>
    <col min="6915" max="6915" width="11.5703125" style="436" customWidth="1"/>
    <col min="6916" max="6916" width="9.140625" style="436"/>
    <col min="6917" max="6917" width="7.140625" style="436" customWidth="1"/>
    <col min="6918" max="6918" width="13.7109375" style="436" customWidth="1"/>
    <col min="6919" max="6919" width="10" style="436" customWidth="1"/>
    <col min="6920" max="6920" width="13.5703125" style="436" customWidth="1"/>
    <col min="6921" max="7168" width="9.140625" style="436"/>
    <col min="7169" max="7169" width="6.42578125" style="436" customWidth="1"/>
    <col min="7170" max="7170" width="13.7109375" style="436" customWidth="1"/>
    <col min="7171" max="7171" width="11.5703125" style="436" customWidth="1"/>
    <col min="7172" max="7172" width="9.140625" style="436"/>
    <col min="7173" max="7173" width="7.140625" style="436" customWidth="1"/>
    <col min="7174" max="7174" width="13.7109375" style="436" customWidth="1"/>
    <col min="7175" max="7175" width="10" style="436" customWidth="1"/>
    <col min="7176" max="7176" width="13.5703125" style="436" customWidth="1"/>
    <col min="7177" max="7424" width="9.140625" style="436"/>
    <col min="7425" max="7425" width="6.42578125" style="436" customWidth="1"/>
    <col min="7426" max="7426" width="13.7109375" style="436" customWidth="1"/>
    <col min="7427" max="7427" width="11.5703125" style="436" customWidth="1"/>
    <col min="7428" max="7428" width="9.140625" style="436"/>
    <col min="7429" max="7429" width="7.140625" style="436" customWidth="1"/>
    <col min="7430" max="7430" width="13.7109375" style="436" customWidth="1"/>
    <col min="7431" max="7431" width="10" style="436" customWidth="1"/>
    <col min="7432" max="7432" width="13.5703125" style="436" customWidth="1"/>
    <col min="7433" max="7680" width="9.140625" style="436"/>
    <col min="7681" max="7681" width="6.42578125" style="436" customWidth="1"/>
    <col min="7682" max="7682" width="13.7109375" style="436" customWidth="1"/>
    <col min="7683" max="7683" width="11.5703125" style="436" customWidth="1"/>
    <col min="7684" max="7684" width="9.140625" style="436"/>
    <col min="7685" max="7685" width="7.140625" style="436" customWidth="1"/>
    <col min="7686" max="7686" width="13.7109375" style="436" customWidth="1"/>
    <col min="7687" max="7687" width="10" style="436" customWidth="1"/>
    <col min="7688" max="7688" width="13.5703125" style="436" customWidth="1"/>
    <col min="7689" max="7936" width="9.140625" style="436"/>
    <col min="7937" max="7937" width="6.42578125" style="436" customWidth="1"/>
    <col min="7938" max="7938" width="13.7109375" style="436" customWidth="1"/>
    <col min="7939" max="7939" width="11.5703125" style="436" customWidth="1"/>
    <col min="7940" max="7940" width="9.140625" style="436"/>
    <col min="7941" max="7941" width="7.140625" style="436" customWidth="1"/>
    <col min="7942" max="7942" width="13.7109375" style="436" customWidth="1"/>
    <col min="7943" max="7943" width="10" style="436" customWidth="1"/>
    <col min="7944" max="7944" width="13.5703125" style="436" customWidth="1"/>
    <col min="7945" max="8192" width="9.140625" style="436"/>
    <col min="8193" max="8193" width="6.42578125" style="436" customWidth="1"/>
    <col min="8194" max="8194" width="13.7109375" style="436" customWidth="1"/>
    <col min="8195" max="8195" width="11.5703125" style="436" customWidth="1"/>
    <col min="8196" max="8196" width="9.140625" style="436"/>
    <col min="8197" max="8197" width="7.140625" style="436" customWidth="1"/>
    <col min="8198" max="8198" width="13.7109375" style="436" customWidth="1"/>
    <col min="8199" max="8199" width="10" style="436" customWidth="1"/>
    <col min="8200" max="8200" width="13.5703125" style="436" customWidth="1"/>
    <col min="8201" max="8448" width="9.140625" style="436"/>
    <col min="8449" max="8449" width="6.42578125" style="436" customWidth="1"/>
    <col min="8450" max="8450" width="13.7109375" style="436" customWidth="1"/>
    <col min="8451" max="8451" width="11.5703125" style="436" customWidth="1"/>
    <col min="8452" max="8452" width="9.140625" style="436"/>
    <col min="8453" max="8453" width="7.140625" style="436" customWidth="1"/>
    <col min="8454" max="8454" width="13.7109375" style="436" customWidth="1"/>
    <col min="8455" max="8455" width="10" style="436" customWidth="1"/>
    <col min="8456" max="8456" width="13.5703125" style="436" customWidth="1"/>
    <col min="8457" max="8704" width="9.140625" style="436"/>
    <col min="8705" max="8705" width="6.42578125" style="436" customWidth="1"/>
    <col min="8706" max="8706" width="13.7109375" style="436" customWidth="1"/>
    <col min="8707" max="8707" width="11.5703125" style="436" customWidth="1"/>
    <col min="8708" max="8708" width="9.140625" style="436"/>
    <col min="8709" max="8709" width="7.140625" style="436" customWidth="1"/>
    <col min="8710" max="8710" width="13.7109375" style="436" customWidth="1"/>
    <col min="8711" max="8711" width="10" style="436" customWidth="1"/>
    <col min="8712" max="8712" width="13.5703125" style="436" customWidth="1"/>
    <col min="8713" max="8960" width="9.140625" style="436"/>
    <col min="8961" max="8961" width="6.42578125" style="436" customWidth="1"/>
    <col min="8962" max="8962" width="13.7109375" style="436" customWidth="1"/>
    <col min="8963" max="8963" width="11.5703125" style="436" customWidth="1"/>
    <col min="8964" max="8964" width="9.140625" style="436"/>
    <col min="8965" max="8965" width="7.140625" style="436" customWidth="1"/>
    <col min="8966" max="8966" width="13.7109375" style="436" customWidth="1"/>
    <col min="8967" max="8967" width="10" style="436" customWidth="1"/>
    <col min="8968" max="8968" width="13.5703125" style="436" customWidth="1"/>
    <col min="8969" max="9216" width="9.140625" style="436"/>
    <col min="9217" max="9217" width="6.42578125" style="436" customWidth="1"/>
    <col min="9218" max="9218" width="13.7109375" style="436" customWidth="1"/>
    <col min="9219" max="9219" width="11.5703125" style="436" customWidth="1"/>
    <col min="9220" max="9220" width="9.140625" style="436"/>
    <col min="9221" max="9221" width="7.140625" style="436" customWidth="1"/>
    <col min="9222" max="9222" width="13.7109375" style="436" customWidth="1"/>
    <col min="9223" max="9223" width="10" style="436" customWidth="1"/>
    <col min="9224" max="9224" width="13.5703125" style="436" customWidth="1"/>
    <col min="9225" max="9472" width="9.140625" style="436"/>
    <col min="9473" max="9473" width="6.42578125" style="436" customWidth="1"/>
    <col min="9474" max="9474" width="13.7109375" style="436" customWidth="1"/>
    <col min="9475" max="9475" width="11.5703125" style="436" customWidth="1"/>
    <col min="9476" max="9476" width="9.140625" style="436"/>
    <col min="9477" max="9477" width="7.140625" style="436" customWidth="1"/>
    <col min="9478" max="9478" width="13.7109375" style="436" customWidth="1"/>
    <col min="9479" max="9479" width="10" style="436" customWidth="1"/>
    <col min="9480" max="9480" width="13.5703125" style="436" customWidth="1"/>
    <col min="9481" max="9728" width="9.140625" style="436"/>
    <col min="9729" max="9729" width="6.42578125" style="436" customWidth="1"/>
    <col min="9730" max="9730" width="13.7109375" style="436" customWidth="1"/>
    <col min="9731" max="9731" width="11.5703125" style="436" customWidth="1"/>
    <col min="9732" max="9732" width="9.140625" style="436"/>
    <col min="9733" max="9733" width="7.140625" style="436" customWidth="1"/>
    <col min="9734" max="9734" width="13.7109375" style="436" customWidth="1"/>
    <col min="9735" max="9735" width="10" style="436" customWidth="1"/>
    <col min="9736" max="9736" width="13.5703125" style="436" customWidth="1"/>
    <col min="9737" max="9984" width="9.140625" style="436"/>
    <col min="9985" max="9985" width="6.42578125" style="436" customWidth="1"/>
    <col min="9986" max="9986" width="13.7109375" style="436" customWidth="1"/>
    <col min="9987" max="9987" width="11.5703125" style="436" customWidth="1"/>
    <col min="9988" max="9988" width="9.140625" style="436"/>
    <col min="9989" max="9989" width="7.140625" style="436" customWidth="1"/>
    <col min="9990" max="9990" width="13.7109375" style="436" customWidth="1"/>
    <col min="9991" max="9991" width="10" style="436" customWidth="1"/>
    <col min="9992" max="9992" width="13.5703125" style="436" customWidth="1"/>
    <col min="9993" max="10240" width="9.140625" style="436"/>
    <col min="10241" max="10241" width="6.42578125" style="436" customWidth="1"/>
    <col min="10242" max="10242" width="13.7109375" style="436" customWidth="1"/>
    <col min="10243" max="10243" width="11.5703125" style="436" customWidth="1"/>
    <col min="10244" max="10244" width="9.140625" style="436"/>
    <col min="10245" max="10245" width="7.140625" style="436" customWidth="1"/>
    <col min="10246" max="10246" width="13.7109375" style="436" customWidth="1"/>
    <col min="10247" max="10247" width="10" style="436" customWidth="1"/>
    <col min="10248" max="10248" width="13.5703125" style="436" customWidth="1"/>
    <col min="10249" max="10496" width="9.140625" style="436"/>
    <col min="10497" max="10497" width="6.42578125" style="436" customWidth="1"/>
    <col min="10498" max="10498" width="13.7109375" style="436" customWidth="1"/>
    <col min="10499" max="10499" width="11.5703125" style="436" customWidth="1"/>
    <col min="10500" max="10500" width="9.140625" style="436"/>
    <col min="10501" max="10501" width="7.140625" style="436" customWidth="1"/>
    <col min="10502" max="10502" width="13.7109375" style="436" customWidth="1"/>
    <col min="10503" max="10503" width="10" style="436" customWidth="1"/>
    <col min="10504" max="10504" width="13.5703125" style="436" customWidth="1"/>
    <col min="10505" max="10752" width="9.140625" style="436"/>
    <col min="10753" max="10753" width="6.42578125" style="436" customWidth="1"/>
    <col min="10754" max="10754" width="13.7109375" style="436" customWidth="1"/>
    <col min="10755" max="10755" width="11.5703125" style="436" customWidth="1"/>
    <col min="10756" max="10756" width="9.140625" style="436"/>
    <col min="10757" max="10757" width="7.140625" style="436" customWidth="1"/>
    <col min="10758" max="10758" width="13.7109375" style="436" customWidth="1"/>
    <col min="10759" max="10759" width="10" style="436" customWidth="1"/>
    <col min="10760" max="10760" width="13.5703125" style="436" customWidth="1"/>
    <col min="10761" max="11008" width="9.140625" style="436"/>
    <col min="11009" max="11009" width="6.42578125" style="436" customWidth="1"/>
    <col min="11010" max="11010" width="13.7109375" style="436" customWidth="1"/>
    <col min="11011" max="11011" width="11.5703125" style="436" customWidth="1"/>
    <col min="11012" max="11012" width="9.140625" style="436"/>
    <col min="11013" max="11013" width="7.140625" style="436" customWidth="1"/>
    <col min="11014" max="11014" width="13.7109375" style="436" customWidth="1"/>
    <col min="11015" max="11015" width="10" style="436" customWidth="1"/>
    <col min="11016" max="11016" width="13.5703125" style="436" customWidth="1"/>
    <col min="11017" max="11264" width="9.140625" style="436"/>
    <col min="11265" max="11265" width="6.42578125" style="436" customWidth="1"/>
    <col min="11266" max="11266" width="13.7109375" style="436" customWidth="1"/>
    <col min="11267" max="11267" width="11.5703125" style="436" customWidth="1"/>
    <col min="11268" max="11268" width="9.140625" style="436"/>
    <col min="11269" max="11269" width="7.140625" style="436" customWidth="1"/>
    <col min="11270" max="11270" width="13.7109375" style="436" customWidth="1"/>
    <col min="11271" max="11271" width="10" style="436" customWidth="1"/>
    <col min="11272" max="11272" width="13.5703125" style="436" customWidth="1"/>
    <col min="11273" max="11520" width="9.140625" style="436"/>
    <col min="11521" max="11521" width="6.42578125" style="436" customWidth="1"/>
    <col min="11522" max="11522" width="13.7109375" style="436" customWidth="1"/>
    <col min="11523" max="11523" width="11.5703125" style="436" customWidth="1"/>
    <col min="11524" max="11524" width="9.140625" style="436"/>
    <col min="11525" max="11525" width="7.140625" style="436" customWidth="1"/>
    <col min="11526" max="11526" width="13.7109375" style="436" customWidth="1"/>
    <col min="11527" max="11527" width="10" style="436" customWidth="1"/>
    <col min="11528" max="11528" width="13.5703125" style="436" customWidth="1"/>
    <col min="11529" max="11776" width="9.140625" style="436"/>
    <col min="11777" max="11777" width="6.42578125" style="436" customWidth="1"/>
    <col min="11778" max="11778" width="13.7109375" style="436" customWidth="1"/>
    <col min="11779" max="11779" width="11.5703125" style="436" customWidth="1"/>
    <col min="11780" max="11780" width="9.140625" style="436"/>
    <col min="11781" max="11781" width="7.140625" style="436" customWidth="1"/>
    <col min="11782" max="11782" width="13.7109375" style="436" customWidth="1"/>
    <col min="11783" max="11783" width="10" style="436" customWidth="1"/>
    <col min="11784" max="11784" width="13.5703125" style="436" customWidth="1"/>
    <col min="11785" max="12032" width="9.140625" style="436"/>
    <col min="12033" max="12033" width="6.42578125" style="436" customWidth="1"/>
    <col min="12034" max="12034" width="13.7109375" style="436" customWidth="1"/>
    <col min="12035" max="12035" width="11.5703125" style="436" customWidth="1"/>
    <col min="12036" max="12036" width="9.140625" style="436"/>
    <col min="12037" max="12037" width="7.140625" style="436" customWidth="1"/>
    <col min="12038" max="12038" width="13.7109375" style="436" customWidth="1"/>
    <col min="12039" max="12039" width="10" style="436" customWidth="1"/>
    <col min="12040" max="12040" width="13.5703125" style="436" customWidth="1"/>
    <col min="12041" max="12288" width="9.140625" style="436"/>
    <col min="12289" max="12289" width="6.42578125" style="436" customWidth="1"/>
    <col min="12290" max="12290" width="13.7109375" style="436" customWidth="1"/>
    <col min="12291" max="12291" width="11.5703125" style="436" customWidth="1"/>
    <col min="12292" max="12292" width="9.140625" style="436"/>
    <col min="12293" max="12293" width="7.140625" style="436" customWidth="1"/>
    <col min="12294" max="12294" width="13.7109375" style="436" customWidth="1"/>
    <col min="12295" max="12295" width="10" style="436" customWidth="1"/>
    <col min="12296" max="12296" width="13.5703125" style="436" customWidth="1"/>
    <col min="12297" max="12544" width="9.140625" style="436"/>
    <col min="12545" max="12545" width="6.42578125" style="436" customWidth="1"/>
    <col min="12546" max="12546" width="13.7109375" style="436" customWidth="1"/>
    <col min="12547" max="12547" width="11.5703125" style="436" customWidth="1"/>
    <col min="12548" max="12548" width="9.140625" style="436"/>
    <col min="12549" max="12549" width="7.140625" style="436" customWidth="1"/>
    <col min="12550" max="12550" width="13.7109375" style="436" customWidth="1"/>
    <col min="12551" max="12551" width="10" style="436" customWidth="1"/>
    <col min="12552" max="12552" width="13.5703125" style="436" customWidth="1"/>
    <col min="12553" max="12800" width="9.140625" style="436"/>
    <col min="12801" max="12801" width="6.42578125" style="436" customWidth="1"/>
    <col min="12802" max="12802" width="13.7109375" style="436" customWidth="1"/>
    <col min="12803" max="12803" width="11.5703125" style="436" customWidth="1"/>
    <col min="12804" max="12804" width="9.140625" style="436"/>
    <col min="12805" max="12805" width="7.140625" style="436" customWidth="1"/>
    <col min="12806" max="12806" width="13.7109375" style="436" customWidth="1"/>
    <col min="12807" max="12807" width="10" style="436" customWidth="1"/>
    <col min="12808" max="12808" width="13.5703125" style="436" customWidth="1"/>
    <col min="12809" max="13056" width="9.140625" style="436"/>
    <col min="13057" max="13057" width="6.42578125" style="436" customWidth="1"/>
    <col min="13058" max="13058" width="13.7109375" style="436" customWidth="1"/>
    <col min="13059" max="13059" width="11.5703125" style="436" customWidth="1"/>
    <col min="13060" max="13060" width="9.140625" style="436"/>
    <col min="13061" max="13061" width="7.140625" style="436" customWidth="1"/>
    <col min="13062" max="13062" width="13.7109375" style="436" customWidth="1"/>
    <col min="13063" max="13063" width="10" style="436" customWidth="1"/>
    <col min="13064" max="13064" width="13.5703125" style="436" customWidth="1"/>
    <col min="13065" max="13312" width="9.140625" style="436"/>
    <col min="13313" max="13313" width="6.42578125" style="436" customWidth="1"/>
    <col min="13314" max="13314" width="13.7109375" style="436" customWidth="1"/>
    <col min="13315" max="13315" width="11.5703125" style="436" customWidth="1"/>
    <col min="13316" max="13316" width="9.140625" style="436"/>
    <col min="13317" max="13317" width="7.140625" style="436" customWidth="1"/>
    <col min="13318" max="13318" width="13.7109375" style="436" customWidth="1"/>
    <col min="13319" max="13319" width="10" style="436" customWidth="1"/>
    <col min="13320" max="13320" width="13.5703125" style="436" customWidth="1"/>
    <col min="13321" max="13568" width="9.140625" style="436"/>
    <col min="13569" max="13569" width="6.42578125" style="436" customWidth="1"/>
    <col min="13570" max="13570" width="13.7109375" style="436" customWidth="1"/>
    <col min="13571" max="13571" width="11.5703125" style="436" customWidth="1"/>
    <col min="13572" max="13572" width="9.140625" style="436"/>
    <col min="13573" max="13573" width="7.140625" style="436" customWidth="1"/>
    <col min="13574" max="13574" width="13.7109375" style="436" customWidth="1"/>
    <col min="13575" max="13575" width="10" style="436" customWidth="1"/>
    <col min="13576" max="13576" width="13.5703125" style="436" customWidth="1"/>
    <col min="13577" max="13824" width="9.140625" style="436"/>
    <col min="13825" max="13825" width="6.42578125" style="436" customWidth="1"/>
    <col min="13826" max="13826" width="13.7109375" style="436" customWidth="1"/>
    <col min="13827" max="13827" width="11.5703125" style="436" customWidth="1"/>
    <col min="13828" max="13828" width="9.140625" style="436"/>
    <col min="13829" max="13829" width="7.140625" style="436" customWidth="1"/>
    <col min="13830" max="13830" width="13.7109375" style="436" customWidth="1"/>
    <col min="13831" max="13831" width="10" style="436" customWidth="1"/>
    <col min="13832" max="13832" width="13.5703125" style="436" customWidth="1"/>
    <col min="13833" max="14080" width="9.140625" style="436"/>
    <col min="14081" max="14081" width="6.42578125" style="436" customWidth="1"/>
    <col min="14082" max="14082" width="13.7109375" style="436" customWidth="1"/>
    <col min="14083" max="14083" width="11.5703125" style="436" customWidth="1"/>
    <col min="14084" max="14084" width="9.140625" style="436"/>
    <col min="14085" max="14085" width="7.140625" style="436" customWidth="1"/>
    <col min="14086" max="14086" width="13.7109375" style="436" customWidth="1"/>
    <col min="14087" max="14087" width="10" style="436" customWidth="1"/>
    <col min="14088" max="14088" width="13.5703125" style="436" customWidth="1"/>
    <col min="14089" max="14336" width="9.140625" style="436"/>
    <col min="14337" max="14337" width="6.42578125" style="436" customWidth="1"/>
    <col min="14338" max="14338" width="13.7109375" style="436" customWidth="1"/>
    <col min="14339" max="14339" width="11.5703125" style="436" customWidth="1"/>
    <col min="14340" max="14340" width="9.140625" style="436"/>
    <col min="14341" max="14341" width="7.140625" style="436" customWidth="1"/>
    <col min="14342" max="14342" width="13.7109375" style="436" customWidth="1"/>
    <col min="14343" max="14343" width="10" style="436" customWidth="1"/>
    <col min="14344" max="14344" width="13.5703125" style="436" customWidth="1"/>
    <col min="14345" max="14592" width="9.140625" style="436"/>
    <col min="14593" max="14593" width="6.42578125" style="436" customWidth="1"/>
    <col min="14594" max="14594" width="13.7109375" style="436" customWidth="1"/>
    <col min="14595" max="14595" width="11.5703125" style="436" customWidth="1"/>
    <col min="14596" max="14596" width="9.140625" style="436"/>
    <col min="14597" max="14597" width="7.140625" style="436" customWidth="1"/>
    <col min="14598" max="14598" width="13.7109375" style="436" customWidth="1"/>
    <col min="14599" max="14599" width="10" style="436" customWidth="1"/>
    <col min="14600" max="14600" width="13.5703125" style="436" customWidth="1"/>
    <col min="14601" max="14848" width="9.140625" style="436"/>
    <col min="14849" max="14849" width="6.42578125" style="436" customWidth="1"/>
    <col min="14850" max="14850" width="13.7109375" style="436" customWidth="1"/>
    <col min="14851" max="14851" width="11.5703125" style="436" customWidth="1"/>
    <col min="14852" max="14852" width="9.140625" style="436"/>
    <col min="14853" max="14853" width="7.140625" style="436" customWidth="1"/>
    <col min="14854" max="14854" width="13.7109375" style="436" customWidth="1"/>
    <col min="14855" max="14855" width="10" style="436" customWidth="1"/>
    <col min="14856" max="14856" width="13.5703125" style="436" customWidth="1"/>
    <col min="14857" max="15104" width="9.140625" style="436"/>
    <col min="15105" max="15105" width="6.42578125" style="436" customWidth="1"/>
    <col min="15106" max="15106" width="13.7109375" style="436" customWidth="1"/>
    <col min="15107" max="15107" width="11.5703125" style="436" customWidth="1"/>
    <col min="15108" max="15108" width="9.140625" style="436"/>
    <col min="15109" max="15109" width="7.140625" style="436" customWidth="1"/>
    <col min="15110" max="15110" width="13.7109375" style="436" customWidth="1"/>
    <col min="15111" max="15111" width="10" style="436" customWidth="1"/>
    <col min="15112" max="15112" width="13.5703125" style="436" customWidth="1"/>
    <col min="15113" max="15360" width="9.140625" style="436"/>
    <col min="15361" max="15361" width="6.42578125" style="436" customWidth="1"/>
    <col min="15362" max="15362" width="13.7109375" style="436" customWidth="1"/>
    <col min="15363" max="15363" width="11.5703125" style="436" customWidth="1"/>
    <col min="15364" max="15364" width="9.140625" style="436"/>
    <col min="15365" max="15365" width="7.140625" style="436" customWidth="1"/>
    <col min="15366" max="15366" width="13.7109375" style="436" customWidth="1"/>
    <col min="15367" max="15367" width="10" style="436" customWidth="1"/>
    <col min="15368" max="15368" width="13.5703125" style="436" customWidth="1"/>
    <col min="15369" max="15616" width="9.140625" style="436"/>
    <col min="15617" max="15617" width="6.42578125" style="436" customWidth="1"/>
    <col min="15618" max="15618" width="13.7109375" style="436" customWidth="1"/>
    <col min="15619" max="15619" width="11.5703125" style="436" customWidth="1"/>
    <col min="15620" max="15620" width="9.140625" style="436"/>
    <col min="15621" max="15621" width="7.140625" style="436" customWidth="1"/>
    <col min="15622" max="15622" width="13.7109375" style="436" customWidth="1"/>
    <col min="15623" max="15623" width="10" style="436" customWidth="1"/>
    <col min="15624" max="15624" width="13.5703125" style="436" customWidth="1"/>
    <col min="15625" max="15872" width="9.140625" style="436"/>
    <col min="15873" max="15873" width="6.42578125" style="436" customWidth="1"/>
    <col min="15874" max="15874" width="13.7109375" style="436" customWidth="1"/>
    <col min="15875" max="15875" width="11.5703125" style="436" customWidth="1"/>
    <col min="15876" max="15876" width="9.140625" style="436"/>
    <col min="15877" max="15877" width="7.140625" style="436" customWidth="1"/>
    <col min="15878" max="15878" width="13.7109375" style="436" customWidth="1"/>
    <col min="15879" max="15879" width="10" style="436" customWidth="1"/>
    <col min="15880" max="15880" width="13.5703125" style="436" customWidth="1"/>
    <col min="15881" max="16128" width="9.140625" style="436"/>
    <col min="16129" max="16129" width="6.42578125" style="436" customWidth="1"/>
    <col min="16130" max="16130" width="13.7109375" style="436" customWidth="1"/>
    <col min="16131" max="16131" width="11.5703125" style="436" customWidth="1"/>
    <col min="16132" max="16132" width="9.140625" style="436"/>
    <col min="16133" max="16133" width="7.140625" style="436" customWidth="1"/>
    <col min="16134" max="16134" width="13.7109375" style="436" customWidth="1"/>
    <col min="16135" max="16135" width="10" style="436" customWidth="1"/>
    <col min="16136" max="16136" width="13.5703125" style="436" customWidth="1"/>
    <col min="16137" max="16384" width="9.140625" style="436"/>
  </cols>
  <sheetData>
    <row r="2" spans="1:9">
      <c r="A2" s="726" t="s">
        <v>313</v>
      </c>
      <c r="B2" s="726"/>
      <c r="C2" s="726"/>
      <c r="D2" s="726"/>
      <c r="E2" s="726"/>
      <c r="F2" s="726"/>
      <c r="G2" s="726"/>
      <c r="H2" s="726"/>
    </row>
    <row r="3" spans="1:9">
      <c r="A3" s="731" t="s">
        <v>4</v>
      </c>
      <c r="B3" s="731"/>
      <c r="C3" s="731"/>
      <c r="D3" s="731"/>
      <c r="E3" s="731"/>
      <c r="F3" s="731"/>
      <c r="G3" s="731"/>
      <c r="H3" s="731"/>
    </row>
    <row r="6" spans="1:9">
      <c r="A6" s="728" t="s">
        <v>312</v>
      </c>
      <c r="B6" s="728"/>
      <c r="C6" s="728"/>
      <c r="D6" s="728"/>
      <c r="E6" s="728"/>
      <c r="F6" s="728"/>
      <c r="G6" s="728"/>
      <c r="H6" s="728"/>
    </row>
    <row r="9" spans="1:9" ht="15.75">
      <c r="A9" s="727" t="s">
        <v>436</v>
      </c>
      <c r="B9" s="727"/>
      <c r="C9" s="727"/>
      <c r="D9" s="727"/>
      <c r="E9" s="727"/>
      <c r="F9" s="727"/>
      <c r="G9" s="727"/>
      <c r="H9" s="727"/>
      <c r="I9" s="436"/>
    </row>
    <row r="10" spans="1:9">
      <c r="D10" s="437"/>
    </row>
    <row r="11" spans="1:9">
      <c r="C11" s="728" t="s">
        <v>461</v>
      </c>
      <c r="D11" s="728"/>
      <c r="E11" s="728"/>
      <c r="F11" s="728"/>
    </row>
    <row r="12" spans="1:9">
      <c r="B12" s="730" t="s">
        <v>462</v>
      </c>
      <c r="C12" s="730"/>
      <c r="D12" s="730"/>
      <c r="E12" s="730"/>
      <c r="F12" s="730"/>
      <c r="G12" s="730"/>
    </row>
    <row r="14" spans="1:9">
      <c r="A14" s="716" t="s">
        <v>310</v>
      </c>
      <c r="B14" s="716"/>
      <c r="C14" s="438" t="s">
        <v>463</v>
      </c>
      <c r="D14" s="439"/>
      <c r="E14" s="439"/>
      <c r="F14" s="439"/>
      <c r="G14" s="439"/>
      <c r="H14" s="439"/>
      <c r="I14" s="436"/>
    </row>
    <row r="15" spans="1:9">
      <c r="A15" s="729" t="s">
        <v>435</v>
      </c>
      <c r="B15" s="729"/>
      <c r="C15" s="729"/>
      <c r="D15" s="729"/>
      <c r="E15" s="729"/>
      <c r="F15" s="729"/>
      <c r="G15" s="729"/>
      <c r="H15" s="729"/>
    </row>
    <row r="16" spans="1:9" ht="28.5">
      <c r="A16" s="440" t="s">
        <v>308</v>
      </c>
      <c r="B16" s="440" t="s">
        <v>307</v>
      </c>
      <c r="C16" s="720" t="s">
        <v>306</v>
      </c>
      <c r="D16" s="721"/>
      <c r="E16" s="722"/>
      <c r="F16" s="440" t="s">
        <v>305</v>
      </c>
      <c r="G16" s="441" t="s">
        <v>304</v>
      </c>
      <c r="H16" s="441" t="s">
        <v>303</v>
      </c>
      <c r="I16" s="436"/>
    </row>
    <row r="17" spans="1:8">
      <c r="A17" s="442">
        <v>1</v>
      </c>
      <c r="B17" s="551" t="s">
        <v>271</v>
      </c>
      <c r="C17" s="719" t="s">
        <v>300</v>
      </c>
      <c r="D17" s="719"/>
      <c r="E17" s="719"/>
      <c r="F17" s="444" t="s">
        <v>287</v>
      </c>
      <c r="G17" s="445" t="s">
        <v>287</v>
      </c>
      <c r="H17" s="446">
        <v>1643.55</v>
      </c>
    </row>
    <row r="18" spans="1:8">
      <c r="A18" s="442">
        <v>2</v>
      </c>
      <c r="B18" s="551" t="s">
        <v>271</v>
      </c>
      <c r="C18" s="719" t="s">
        <v>434</v>
      </c>
      <c r="D18" s="719"/>
      <c r="E18" s="719"/>
      <c r="F18" s="444" t="s">
        <v>287</v>
      </c>
      <c r="G18" s="445" t="s">
        <v>287</v>
      </c>
      <c r="H18" s="446">
        <v>11639.64</v>
      </c>
    </row>
    <row r="19" spans="1:8">
      <c r="A19" s="442">
        <v>3</v>
      </c>
      <c r="B19" s="551" t="s">
        <v>271</v>
      </c>
      <c r="C19" s="719" t="s">
        <v>433</v>
      </c>
      <c r="D19" s="719"/>
      <c r="E19" s="719"/>
      <c r="F19" s="444" t="s">
        <v>287</v>
      </c>
      <c r="G19" s="445" t="s">
        <v>287</v>
      </c>
      <c r="H19" s="446">
        <v>53225.760000000002</v>
      </c>
    </row>
    <row r="20" spans="1:8">
      <c r="A20" s="442">
        <v>4</v>
      </c>
      <c r="B20" s="551" t="s">
        <v>271</v>
      </c>
      <c r="C20" s="719" t="s">
        <v>432</v>
      </c>
      <c r="D20" s="719"/>
      <c r="E20" s="719"/>
      <c r="F20" s="444" t="s">
        <v>287</v>
      </c>
      <c r="G20" s="445" t="s">
        <v>287</v>
      </c>
      <c r="H20" s="446">
        <v>770.85</v>
      </c>
    </row>
    <row r="21" spans="1:8">
      <c r="A21" s="442"/>
      <c r="B21" s="723" t="s">
        <v>299</v>
      </c>
      <c r="C21" s="723"/>
      <c r="D21" s="723"/>
      <c r="E21" s="723"/>
      <c r="F21" s="552" t="s">
        <v>287</v>
      </c>
      <c r="G21" s="553" t="s">
        <v>287</v>
      </c>
      <c r="H21" s="449">
        <f>0+H17+H18+H19</f>
        <v>66508.95</v>
      </c>
    </row>
    <row r="22" spans="1:8">
      <c r="A22" s="442"/>
      <c r="B22" s="723" t="s">
        <v>464</v>
      </c>
      <c r="C22" s="723"/>
      <c r="D22" s="723"/>
      <c r="E22" s="723"/>
      <c r="F22" s="724"/>
      <c r="G22" s="725"/>
      <c r="H22" s="449">
        <f>+H21</f>
        <v>66508.95</v>
      </c>
    </row>
    <row r="25" spans="1:8">
      <c r="A25" s="716" t="s">
        <v>29</v>
      </c>
      <c r="B25" s="716"/>
      <c r="C25" s="716"/>
      <c r="D25" s="716"/>
      <c r="E25" s="717" t="s">
        <v>30</v>
      </c>
      <c r="F25" s="717"/>
      <c r="G25" s="717"/>
      <c r="H25" s="717"/>
    </row>
    <row r="26" spans="1:8">
      <c r="E26" s="718" t="s">
        <v>297</v>
      </c>
      <c r="F26" s="718"/>
      <c r="G26" s="718"/>
      <c r="H26" s="718"/>
    </row>
    <row r="29" spans="1:8" ht="26.25" customHeight="1">
      <c r="A29" s="716" t="s">
        <v>27</v>
      </c>
      <c r="B29" s="716"/>
      <c r="C29" s="716"/>
      <c r="D29" s="716"/>
      <c r="E29" s="717" t="s">
        <v>2</v>
      </c>
      <c r="F29" s="717"/>
      <c r="G29" s="717"/>
      <c r="H29" s="717"/>
    </row>
    <row r="30" spans="1:8">
      <c r="E30" s="718" t="s">
        <v>297</v>
      </c>
      <c r="F30" s="718"/>
      <c r="G30" s="718"/>
      <c r="H30" s="718"/>
    </row>
  </sheetData>
  <mergeCells count="21">
    <mergeCell ref="C19:E19"/>
    <mergeCell ref="A2:H2"/>
    <mergeCell ref="A3:H3"/>
    <mergeCell ref="A6:H6"/>
    <mergeCell ref="A9:H9"/>
    <mergeCell ref="C11:F11"/>
    <mergeCell ref="B12:G12"/>
    <mergeCell ref="A14:B14"/>
    <mergeCell ref="A15:H15"/>
    <mergeCell ref="C16:E16"/>
    <mergeCell ref="C17:E17"/>
    <mergeCell ref="C18:E18"/>
    <mergeCell ref="A29:D29"/>
    <mergeCell ref="E29:H29"/>
    <mergeCell ref="E30:H30"/>
    <mergeCell ref="C20:E20"/>
    <mergeCell ref="B21:E21"/>
    <mergeCell ref="B22:G22"/>
    <mergeCell ref="A25:D25"/>
    <mergeCell ref="E25:H25"/>
    <mergeCell ref="E26:H2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5F11F-C75C-42F2-A027-3C56D5C04F26}">
  <sheetPr>
    <tabColor rgb="FFFFC000"/>
    <pageSetUpPr fitToPage="1"/>
  </sheetPr>
  <dimension ref="A1:T32"/>
  <sheetViews>
    <sheetView topLeftCell="A4" workbookViewId="0">
      <selection activeCell="Y24" sqref="Y24"/>
    </sheetView>
  </sheetViews>
  <sheetFormatPr defaultRowHeight="12"/>
  <cols>
    <col min="1" max="1" width="23.42578125" style="503" customWidth="1"/>
    <col min="2" max="2" width="7.85546875" style="503" customWidth="1"/>
    <col min="3" max="4" width="8.140625" style="503" customWidth="1"/>
    <col min="5" max="5" width="7.5703125" style="503" customWidth="1"/>
    <col min="6" max="7" width="7.42578125" style="503" customWidth="1"/>
    <col min="8" max="8" width="8.42578125" style="503" customWidth="1"/>
    <col min="9" max="9" width="8.140625" style="503" customWidth="1"/>
    <col min="10" max="10" width="6" style="503" customWidth="1"/>
    <col min="11" max="12" width="8.140625" style="503" customWidth="1"/>
    <col min="13" max="13" width="11" style="503" customWidth="1"/>
    <col min="14" max="14" width="9.140625" style="503"/>
    <col min="15" max="15" width="7.85546875" style="503" customWidth="1"/>
    <col min="16" max="16" width="7.5703125" style="503" customWidth="1"/>
    <col min="17" max="17" width="6.85546875" style="503" customWidth="1"/>
    <col min="18" max="18" width="5.28515625" style="503" customWidth="1"/>
    <col min="19" max="19" width="11.42578125" style="503" customWidth="1"/>
    <col min="20" max="16384" width="9.140625" style="504"/>
  </cols>
  <sheetData>
    <row r="1" spans="1:19">
      <c r="O1" s="782" t="s">
        <v>391</v>
      </c>
      <c r="P1" s="782"/>
      <c r="Q1" s="782"/>
      <c r="R1" s="782"/>
      <c r="S1" s="782"/>
    </row>
    <row r="2" spans="1:19" ht="34.5" customHeight="1">
      <c r="B2" s="777" t="s">
        <v>313</v>
      </c>
      <c r="C2" s="777"/>
      <c r="D2" s="777"/>
      <c r="E2" s="777"/>
      <c r="F2" s="777"/>
      <c r="G2" s="777"/>
      <c r="H2" s="777"/>
      <c r="I2" s="777"/>
      <c r="J2" s="777"/>
      <c r="K2" s="777"/>
      <c r="L2" s="777"/>
      <c r="M2" s="777"/>
      <c r="N2" s="505"/>
      <c r="O2" s="782"/>
      <c r="P2" s="782"/>
      <c r="Q2" s="782"/>
      <c r="R2" s="782"/>
      <c r="S2" s="782"/>
    </row>
    <row r="3" spans="1:19">
      <c r="H3" s="503" t="s">
        <v>390</v>
      </c>
      <c r="I3" s="150"/>
      <c r="J3" s="150"/>
      <c r="K3" s="150"/>
      <c r="L3" s="150"/>
      <c r="M3" s="150"/>
      <c r="N3" s="506"/>
      <c r="O3" s="506"/>
      <c r="P3" s="506"/>
      <c r="Q3" s="506"/>
      <c r="R3" s="506"/>
      <c r="S3" s="506"/>
    </row>
    <row r="4" spans="1:19">
      <c r="I4" s="150"/>
      <c r="J4" s="150"/>
      <c r="K4" s="150"/>
      <c r="L4" s="150"/>
      <c r="M4" s="150"/>
      <c r="N4" s="506"/>
      <c r="O4" s="506"/>
      <c r="P4" s="506"/>
      <c r="Q4" s="506"/>
      <c r="R4" s="506"/>
      <c r="S4" s="506"/>
    </row>
    <row r="5" spans="1:19" ht="12.75">
      <c r="A5" s="778" t="s">
        <v>469</v>
      </c>
      <c r="B5" s="778"/>
      <c r="C5" s="778"/>
      <c r="D5" s="778"/>
      <c r="E5" s="778"/>
      <c r="F5" s="778"/>
      <c r="G5" s="778"/>
      <c r="H5" s="778"/>
      <c r="I5" s="778"/>
      <c r="J5" s="778"/>
      <c r="K5" s="778"/>
      <c r="L5" s="778"/>
      <c r="M5" s="778"/>
      <c r="N5" s="778"/>
      <c r="O5" s="778"/>
      <c r="P5" s="778"/>
      <c r="Q5" s="778"/>
      <c r="R5" s="778"/>
      <c r="S5" s="778"/>
    </row>
    <row r="6" spans="1:19">
      <c r="A6" s="507"/>
      <c r="B6" s="507"/>
      <c r="C6" s="507"/>
      <c r="D6" s="779">
        <v>46031</v>
      </c>
      <c r="E6" s="780"/>
      <c r="F6" s="780"/>
      <c r="G6" s="780"/>
      <c r="H6" s="780"/>
      <c r="I6" s="780"/>
      <c r="J6" s="780"/>
      <c r="K6" s="780"/>
      <c r="L6" s="780"/>
      <c r="M6" s="149"/>
      <c r="N6" s="507"/>
      <c r="O6" s="507"/>
      <c r="P6" s="507"/>
      <c r="Q6" s="507"/>
      <c r="R6" s="507"/>
      <c r="S6" s="507"/>
    </row>
    <row r="7" spans="1:19">
      <c r="A7" s="507"/>
      <c r="B7" s="507"/>
      <c r="C7" s="507"/>
      <c r="D7" s="507"/>
      <c r="E7" s="781" t="s">
        <v>389</v>
      </c>
      <c r="F7" s="781"/>
      <c r="G7" s="781"/>
      <c r="H7" s="781"/>
      <c r="I7" s="781"/>
      <c r="J7" s="781"/>
      <c r="K7" s="781"/>
      <c r="L7" s="781"/>
      <c r="M7" s="149"/>
      <c r="N7" s="507"/>
      <c r="O7" s="507"/>
      <c r="P7" s="507"/>
      <c r="Q7" s="507"/>
      <c r="R7" s="507"/>
      <c r="S7" s="507"/>
    </row>
    <row r="8" spans="1:19" ht="12.75">
      <c r="A8" s="508"/>
      <c r="B8" s="509"/>
      <c r="C8" s="509"/>
      <c r="D8" s="509"/>
      <c r="E8" s="509"/>
      <c r="F8" s="509"/>
      <c r="G8" s="509"/>
      <c r="H8" s="510"/>
      <c r="I8" s="510"/>
      <c r="J8" s="772"/>
      <c r="K8" s="772"/>
      <c r="N8" s="507"/>
      <c r="O8" s="507"/>
      <c r="P8" s="507"/>
      <c r="Q8" s="507"/>
      <c r="R8" s="507"/>
      <c r="S8" s="507"/>
    </row>
    <row r="9" spans="1:19" ht="12.75">
      <c r="A9" s="146"/>
      <c r="B9" s="148"/>
      <c r="C9" s="148"/>
      <c r="D9" s="147"/>
      <c r="E9" s="509"/>
      <c r="F9" s="509"/>
      <c r="G9" s="509"/>
      <c r="H9" s="510"/>
      <c r="I9" s="511" t="s">
        <v>388</v>
      </c>
      <c r="J9" s="771"/>
      <c r="K9" s="771"/>
      <c r="L9" s="771"/>
      <c r="M9" s="771"/>
      <c r="N9" s="771"/>
      <c r="O9" s="771"/>
      <c r="P9" s="772"/>
      <c r="Q9" s="772"/>
      <c r="R9" s="773">
        <v>7</v>
      </c>
      <c r="S9" s="774"/>
    </row>
    <row r="10" spans="1:19" ht="12.75">
      <c r="A10" s="146"/>
      <c r="B10" s="139"/>
      <c r="C10" s="139"/>
      <c r="D10" s="139"/>
      <c r="E10" s="512"/>
      <c r="F10" s="512"/>
      <c r="G10" s="512"/>
      <c r="H10" s="510"/>
      <c r="I10" s="775"/>
      <c r="J10" s="775"/>
      <c r="K10" s="775"/>
      <c r="L10" s="775"/>
      <c r="M10" s="775"/>
      <c r="N10" s="775"/>
      <c r="O10" s="775"/>
      <c r="Q10" s="513"/>
      <c r="R10" s="513"/>
      <c r="S10" s="513"/>
    </row>
    <row r="11" spans="1:19" ht="12.75">
      <c r="A11" s="146"/>
      <c r="B11" s="139"/>
      <c r="C11" s="139"/>
      <c r="D11" s="139"/>
      <c r="E11" s="512"/>
      <c r="F11" s="512"/>
      <c r="G11" s="512"/>
      <c r="H11" s="776" t="s">
        <v>387</v>
      </c>
      <c r="I11" s="776"/>
      <c r="J11" s="776"/>
      <c r="K11" s="776"/>
      <c r="L11" s="776"/>
      <c r="M11" s="776"/>
      <c r="N11" s="776"/>
      <c r="O11" s="776"/>
      <c r="Q11" s="513"/>
      <c r="R11" s="773" t="s">
        <v>386</v>
      </c>
      <c r="S11" s="774"/>
    </row>
    <row r="12" spans="1:19" ht="12.75">
      <c r="A12" s="145"/>
      <c r="B12" s="139"/>
      <c r="C12" s="144" t="s">
        <v>385</v>
      </c>
      <c r="D12" s="144"/>
      <c r="E12" s="143"/>
      <c r="F12" s="143"/>
      <c r="G12" s="142"/>
      <c r="H12" s="775" t="s">
        <v>278</v>
      </c>
      <c r="I12" s="775"/>
      <c r="J12" s="775"/>
      <c r="K12" s="775"/>
      <c r="L12" s="775"/>
      <c r="M12" s="775"/>
      <c r="N12" s="775"/>
      <c r="O12" s="783"/>
      <c r="P12" s="141" t="s">
        <v>384</v>
      </c>
      <c r="Q12" s="514"/>
      <c r="R12" s="514"/>
      <c r="S12" s="514"/>
    </row>
    <row r="13" spans="1:19" ht="13.5" thickBot="1">
      <c r="A13" s="140"/>
      <c r="B13" s="139"/>
      <c r="C13" s="139"/>
      <c r="D13" s="139"/>
      <c r="E13" s="138"/>
      <c r="F13" s="138"/>
      <c r="G13" s="138"/>
      <c r="H13" s="515"/>
      <c r="I13" s="515"/>
      <c r="J13" s="515"/>
      <c r="K13" s="515"/>
      <c r="L13" s="515"/>
      <c r="M13" s="515"/>
      <c r="N13" s="515"/>
      <c r="O13" s="515"/>
      <c r="P13" s="137"/>
      <c r="Q13" s="137"/>
      <c r="R13" s="137"/>
      <c r="S13" s="137"/>
    </row>
    <row r="14" spans="1:19" ht="12.75">
      <c r="A14" s="784" t="s">
        <v>383</v>
      </c>
      <c r="B14" s="787" t="s">
        <v>382</v>
      </c>
      <c r="C14" s="788"/>
      <c r="D14" s="788"/>
      <c r="E14" s="788"/>
      <c r="F14" s="788"/>
      <c r="G14" s="789"/>
      <c r="H14" s="790" t="s">
        <v>381</v>
      </c>
      <c r="I14" s="791"/>
      <c r="J14" s="791"/>
      <c r="K14" s="791"/>
      <c r="L14" s="792"/>
      <c r="M14" s="790" t="s">
        <v>380</v>
      </c>
      <c r="N14" s="791"/>
      <c r="O14" s="791"/>
      <c r="P14" s="791"/>
      <c r="Q14" s="791"/>
      <c r="R14" s="791"/>
      <c r="S14" s="792"/>
    </row>
    <row r="15" spans="1:19" ht="12.75">
      <c r="A15" s="785"/>
      <c r="B15" s="793" t="s">
        <v>379</v>
      </c>
      <c r="C15" s="794"/>
      <c r="D15" s="794"/>
      <c r="E15" s="794" t="s">
        <v>378</v>
      </c>
      <c r="F15" s="794"/>
      <c r="G15" s="800"/>
      <c r="H15" s="797" t="s">
        <v>376</v>
      </c>
      <c r="I15" s="798" t="s">
        <v>375</v>
      </c>
      <c r="J15" s="798" t="s">
        <v>374</v>
      </c>
      <c r="K15" s="799" t="s">
        <v>377</v>
      </c>
      <c r="L15" s="803" t="s">
        <v>299</v>
      </c>
      <c r="M15" s="797" t="s">
        <v>376</v>
      </c>
      <c r="N15" s="798" t="s">
        <v>375</v>
      </c>
      <c r="O15" s="798" t="s">
        <v>374</v>
      </c>
      <c r="P15" s="799" t="s">
        <v>373</v>
      </c>
      <c r="Q15" s="798" t="s">
        <v>372</v>
      </c>
      <c r="R15" s="798" t="s">
        <v>371</v>
      </c>
      <c r="S15" s="795" t="s">
        <v>299</v>
      </c>
    </row>
    <row r="16" spans="1:19" ht="67.5">
      <c r="A16" s="786"/>
      <c r="B16" s="516" t="s">
        <v>369</v>
      </c>
      <c r="C16" s="517" t="s">
        <v>368</v>
      </c>
      <c r="D16" s="517" t="s">
        <v>370</v>
      </c>
      <c r="E16" s="518" t="s">
        <v>369</v>
      </c>
      <c r="F16" s="517" t="s">
        <v>368</v>
      </c>
      <c r="G16" s="519" t="s">
        <v>367</v>
      </c>
      <c r="H16" s="797"/>
      <c r="I16" s="798"/>
      <c r="J16" s="798"/>
      <c r="K16" s="799"/>
      <c r="L16" s="803"/>
      <c r="M16" s="797"/>
      <c r="N16" s="798"/>
      <c r="O16" s="798"/>
      <c r="P16" s="799"/>
      <c r="Q16" s="798"/>
      <c r="R16" s="798"/>
      <c r="S16" s="796"/>
    </row>
    <row r="17" spans="1:20">
      <c r="A17" s="520">
        <v>1</v>
      </c>
      <c r="B17" s="521">
        <v>2</v>
      </c>
      <c r="C17" s="522">
        <v>3</v>
      </c>
      <c r="D17" s="522">
        <v>4</v>
      </c>
      <c r="E17" s="523">
        <v>5</v>
      </c>
      <c r="F17" s="522">
        <v>6</v>
      </c>
      <c r="G17" s="524">
        <v>7</v>
      </c>
      <c r="H17" s="525">
        <v>8</v>
      </c>
      <c r="I17" s="523">
        <v>9</v>
      </c>
      <c r="J17" s="523">
        <v>10</v>
      </c>
      <c r="K17" s="523">
        <v>11</v>
      </c>
      <c r="L17" s="526">
        <v>12</v>
      </c>
      <c r="M17" s="525">
        <v>13</v>
      </c>
      <c r="N17" s="523">
        <v>14</v>
      </c>
      <c r="O17" s="523">
        <v>15</v>
      </c>
      <c r="P17" s="523">
        <v>16</v>
      </c>
      <c r="Q17" s="523">
        <v>17</v>
      </c>
      <c r="R17" s="523">
        <v>18</v>
      </c>
      <c r="S17" s="526">
        <v>19</v>
      </c>
    </row>
    <row r="18" spans="1:20" ht="36">
      <c r="A18" s="527" t="s">
        <v>366</v>
      </c>
      <c r="B18" s="528">
        <v>2</v>
      </c>
      <c r="C18" s="529">
        <v>2</v>
      </c>
      <c r="D18" s="530">
        <v>2</v>
      </c>
      <c r="E18" s="530">
        <v>2</v>
      </c>
      <c r="F18" s="530">
        <v>2</v>
      </c>
      <c r="G18" s="530">
        <v>2</v>
      </c>
      <c r="H18" s="528">
        <v>69700</v>
      </c>
      <c r="I18" s="529"/>
      <c r="J18" s="529"/>
      <c r="K18" s="530"/>
      <c r="L18" s="531">
        <f>SUM(H18:K18)</f>
        <v>69700</v>
      </c>
      <c r="M18" s="528">
        <v>64055.839999999997</v>
      </c>
      <c r="N18" s="529"/>
      <c r="O18" s="529"/>
      <c r="P18" s="529"/>
      <c r="Q18" s="532">
        <v>5644</v>
      </c>
      <c r="R18" s="532"/>
      <c r="S18" s="533">
        <f>SUM(M18:R18)</f>
        <v>69699.839999999997</v>
      </c>
      <c r="T18" s="534"/>
    </row>
    <row r="19" spans="1:20" ht="24">
      <c r="A19" s="535" t="s">
        <v>359</v>
      </c>
      <c r="B19" s="528">
        <v>2</v>
      </c>
      <c r="C19" s="529">
        <v>2</v>
      </c>
      <c r="D19" s="530">
        <v>2</v>
      </c>
      <c r="E19" s="530">
        <v>2</v>
      </c>
      <c r="F19" s="530">
        <v>2</v>
      </c>
      <c r="G19" s="530">
        <v>2</v>
      </c>
      <c r="H19" s="528">
        <v>69700</v>
      </c>
      <c r="I19" s="529"/>
      <c r="J19" s="529"/>
      <c r="K19" s="530"/>
      <c r="L19" s="531">
        <f t="shared" ref="L19:L24" si="0">SUM(H19:K19)</f>
        <v>69700</v>
      </c>
      <c r="M19" s="528">
        <f>M18</f>
        <v>64055.839999999997</v>
      </c>
      <c r="N19" s="528"/>
      <c r="O19" s="528">
        <f t="shared" ref="O19" si="1">O18</f>
        <v>0</v>
      </c>
      <c r="P19" s="529"/>
      <c r="Q19" s="532">
        <f>Q18</f>
        <v>5644</v>
      </c>
      <c r="R19" s="532"/>
      <c r="S19" s="533">
        <f t="shared" ref="S19:S24" si="2">SUM(M19:R19)</f>
        <v>69699.839999999997</v>
      </c>
      <c r="T19" s="534"/>
    </row>
    <row r="20" spans="1:20" ht="12.75">
      <c r="A20" s="536" t="s">
        <v>365</v>
      </c>
      <c r="B20" s="528">
        <v>24.25</v>
      </c>
      <c r="C20" s="529">
        <v>26.25</v>
      </c>
      <c r="D20" s="530">
        <v>25.25</v>
      </c>
      <c r="E20" s="530">
        <v>24.25</v>
      </c>
      <c r="F20" s="530">
        <v>26.25</v>
      </c>
      <c r="G20" s="530">
        <v>25.25</v>
      </c>
      <c r="H20" s="528">
        <v>669375</v>
      </c>
      <c r="I20" s="529"/>
      <c r="J20" s="529"/>
      <c r="K20" s="530"/>
      <c r="L20" s="531">
        <f t="shared" si="0"/>
        <v>669375</v>
      </c>
      <c r="M20" s="528">
        <v>624667.75</v>
      </c>
      <c r="N20" s="529"/>
      <c r="O20" s="529"/>
      <c r="P20" s="529"/>
      <c r="Q20" s="532">
        <v>9570</v>
      </c>
      <c r="R20" s="532"/>
      <c r="S20" s="533">
        <f t="shared" si="2"/>
        <v>634237.75</v>
      </c>
      <c r="T20" s="534"/>
    </row>
    <row r="21" spans="1:20" ht="24">
      <c r="A21" s="527" t="s">
        <v>364</v>
      </c>
      <c r="B21" s="528"/>
      <c r="C21" s="529"/>
      <c r="D21" s="530"/>
      <c r="E21" s="532"/>
      <c r="F21" s="529"/>
      <c r="G21" s="537"/>
      <c r="H21" s="528"/>
      <c r="I21" s="529"/>
      <c r="J21" s="529"/>
      <c r="K21" s="530"/>
      <c r="L21" s="531">
        <f t="shared" si="0"/>
        <v>0</v>
      </c>
      <c r="M21" s="528"/>
      <c r="N21" s="529"/>
      <c r="O21" s="529"/>
      <c r="P21" s="529"/>
      <c r="Q21" s="532"/>
      <c r="R21" s="532"/>
      <c r="S21" s="533">
        <f t="shared" si="2"/>
        <v>0</v>
      </c>
      <c r="T21" s="534"/>
    </row>
    <row r="22" spans="1:20" ht="24">
      <c r="A22" s="527" t="s">
        <v>363</v>
      </c>
      <c r="B22" s="528"/>
      <c r="C22" s="529"/>
      <c r="D22" s="530"/>
      <c r="E22" s="532"/>
      <c r="F22" s="529"/>
      <c r="G22" s="537"/>
      <c r="H22" s="528"/>
      <c r="I22" s="529"/>
      <c r="J22" s="529"/>
      <c r="K22" s="530"/>
      <c r="L22" s="531">
        <f t="shared" si="0"/>
        <v>0</v>
      </c>
      <c r="M22" s="528"/>
      <c r="N22" s="529"/>
      <c r="O22" s="529"/>
      <c r="P22" s="529"/>
      <c r="Q22" s="532"/>
      <c r="R22" s="532"/>
      <c r="S22" s="533">
        <f t="shared" si="2"/>
        <v>0</v>
      </c>
      <c r="T22" s="534"/>
    </row>
    <row r="23" spans="1:20" ht="12.75">
      <c r="A23" s="536" t="s">
        <v>362</v>
      </c>
      <c r="B23" s="528">
        <v>15</v>
      </c>
      <c r="C23" s="529">
        <v>13</v>
      </c>
      <c r="D23" s="530">
        <v>14</v>
      </c>
      <c r="E23" s="530">
        <v>15</v>
      </c>
      <c r="F23" s="530">
        <v>13</v>
      </c>
      <c r="G23" s="530">
        <v>14</v>
      </c>
      <c r="H23" s="528">
        <v>276800</v>
      </c>
      <c r="I23" s="529"/>
      <c r="J23" s="529"/>
      <c r="K23" s="530">
        <v>3000</v>
      </c>
      <c r="L23" s="531">
        <f t="shared" si="0"/>
        <v>279800</v>
      </c>
      <c r="M23" s="528">
        <v>237937.72</v>
      </c>
      <c r="N23" s="529"/>
      <c r="O23" s="529"/>
      <c r="P23" s="529">
        <v>3000</v>
      </c>
      <c r="Q23" s="532">
        <v>5810</v>
      </c>
      <c r="R23" s="532"/>
      <c r="S23" s="533">
        <f t="shared" si="2"/>
        <v>246747.72</v>
      </c>
      <c r="T23" s="534"/>
    </row>
    <row r="24" spans="1:20" ht="24">
      <c r="A24" s="538" t="s">
        <v>361</v>
      </c>
      <c r="B24" s="528">
        <v>6</v>
      </c>
      <c r="C24" s="529">
        <v>6</v>
      </c>
      <c r="D24" s="530">
        <v>6</v>
      </c>
      <c r="E24" s="530">
        <v>6</v>
      </c>
      <c r="F24" s="530">
        <v>6</v>
      </c>
      <c r="G24" s="530">
        <v>6</v>
      </c>
      <c r="H24" s="528">
        <v>81000</v>
      </c>
      <c r="I24" s="529"/>
      <c r="J24" s="529"/>
      <c r="K24" s="530">
        <v>1000</v>
      </c>
      <c r="L24" s="531">
        <f t="shared" si="0"/>
        <v>82000</v>
      </c>
      <c r="M24" s="528">
        <v>78277.62</v>
      </c>
      <c r="N24" s="529"/>
      <c r="O24" s="529"/>
      <c r="P24" s="529"/>
      <c r="Q24" s="532">
        <v>1540</v>
      </c>
      <c r="R24" s="532"/>
      <c r="S24" s="533">
        <f t="shared" si="2"/>
        <v>79817.62</v>
      </c>
      <c r="T24" s="534"/>
    </row>
    <row r="25" spans="1:20" ht="12.75">
      <c r="A25" s="539" t="s">
        <v>360</v>
      </c>
      <c r="B25" s="540">
        <f>SUM(B18,B20,B21,B22,B23)</f>
        <v>41.25</v>
      </c>
      <c r="C25" s="540">
        <f t="shared" ref="C25:S25" si="3">SUM(C18,C20,C21,C22,C23)</f>
        <v>41.25</v>
      </c>
      <c r="D25" s="540">
        <f t="shared" si="3"/>
        <v>41.25</v>
      </c>
      <c r="E25" s="540">
        <f t="shared" si="3"/>
        <v>41.25</v>
      </c>
      <c r="F25" s="540">
        <f t="shared" si="3"/>
        <v>41.25</v>
      </c>
      <c r="G25" s="540">
        <f t="shared" si="3"/>
        <v>41.25</v>
      </c>
      <c r="H25" s="540">
        <f t="shared" si="3"/>
        <v>1015875</v>
      </c>
      <c r="I25" s="540">
        <f t="shared" si="3"/>
        <v>0</v>
      </c>
      <c r="J25" s="540">
        <f>SUM(J18,J20,J21,J22,J23)</f>
        <v>0</v>
      </c>
      <c r="K25" s="540">
        <f t="shared" si="3"/>
        <v>3000</v>
      </c>
      <c r="L25" s="540">
        <f t="shared" si="3"/>
        <v>1018875</v>
      </c>
      <c r="M25" s="540">
        <f t="shared" si="3"/>
        <v>926661.30999999994</v>
      </c>
      <c r="N25" s="540">
        <f t="shared" si="3"/>
        <v>0</v>
      </c>
      <c r="O25" s="540">
        <f t="shared" si="3"/>
        <v>0</v>
      </c>
      <c r="P25" s="540">
        <f t="shared" si="3"/>
        <v>3000</v>
      </c>
      <c r="Q25" s="540">
        <f t="shared" si="3"/>
        <v>21024</v>
      </c>
      <c r="R25" s="540">
        <f t="shared" si="3"/>
        <v>0</v>
      </c>
      <c r="S25" s="541">
        <f t="shared" si="3"/>
        <v>950685.30999999994</v>
      </c>
    </row>
    <row r="26" spans="1:20" ht="24.75" thickBot="1">
      <c r="A26" s="542" t="s">
        <v>359</v>
      </c>
      <c r="B26" s="543">
        <f>SUM(B19,B20)</f>
        <v>26.25</v>
      </c>
      <c r="C26" s="544">
        <f t="shared" ref="C26:S26" si="4">SUM(C19,C20)</f>
        <v>28.25</v>
      </c>
      <c r="D26" s="544">
        <f t="shared" si="4"/>
        <v>27.25</v>
      </c>
      <c r="E26" s="544">
        <f t="shared" si="4"/>
        <v>26.25</v>
      </c>
      <c r="F26" s="544">
        <f t="shared" si="4"/>
        <v>28.25</v>
      </c>
      <c r="G26" s="545">
        <f t="shared" si="4"/>
        <v>27.25</v>
      </c>
      <c r="H26" s="543">
        <f t="shared" si="4"/>
        <v>739075</v>
      </c>
      <c r="I26" s="544">
        <f t="shared" si="4"/>
        <v>0</v>
      </c>
      <c r="J26" s="544">
        <f t="shared" si="4"/>
        <v>0</v>
      </c>
      <c r="K26" s="544">
        <f t="shared" si="4"/>
        <v>0</v>
      </c>
      <c r="L26" s="545">
        <f t="shared" si="4"/>
        <v>739075</v>
      </c>
      <c r="M26" s="543">
        <f t="shared" si="4"/>
        <v>688723.59</v>
      </c>
      <c r="N26" s="544">
        <f t="shared" si="4"/>
        <v>0</v>
      </c>
      <c r="O26" s="544">
        <f t="shared" si="4"/>
        <v>0</v>
      </c>
      <c r="P26" s="544">
        <f t="shared" si="4"/>
        <v>0</v>
      </c>
      <c r="Q26" s="544">
        <f t="shared" si="4"/>
        <v>15214</v>
      </c>
      <c r="R26" s="544">
        <f t="shared" si="4"/>
        <v>0</v>
      </c>
      <c r="S26" s="546">
        <f t="shared" si="4"/>
        <v>703937.59</v>
      </c>
    </row>
    <row r="27" spans="1:20" ht="12.75">
      <c r="A27" s="547" t="s">
        <v>358</v>
      </c>
      <c r="B27" s="547"/>
      <c r="C27" s="547"/>
      <c r="D27" s="510"/>
      <c r="E27" s="510"/>
      <c r="F27" s="510"/>
      <c r="G27" s="510"/>
      <c r="H27" s="510"/>
      <c r="I27" s="510"/>
      <c r="J27" s="510"/>
      <c r="K27" s="510"/>
    </row>
    <row r="28" spans="1:20" ht="12.75">
      <c r="A28" s="548" t="s">
        <v>470</v>
      </c>
      <c r="B28" s="548"/>
      <c r="C28" s="548"/>
      <c r="E28" s="549"/>
      <c r="F28" s="549"/>
      <c r="G28" s="549"/>
      <c r="H28" s="549"/>
      <c r="I28" s="549"/>
      <c r="J28" s="548"/>
      <c r="K28" s="548"/>
      <c r="L28" s="804" t="s">
        <v>30</v>
      </c>
      <c r="M28" s="804"/>
      <c r="N28" s="804"/>
      <c r="O28" s="804"/>
      <c r="P28" s="804"/>
    </row>
    <row r="29" spans="1:20" ht="15" customHeight="1">
      <c r="A29" s="772"/>
      <c r="B29" s="772"/>
      <c r="C29" s="509"/>
      <c r="G29" s="802" t="s">
        <v>1</v>
      </c>
      <c r="H29" s="802"/>
      <c r="I29" s="547"/>
      <c r="J29" s="547"/>
      <c r="K29" s="547"/>
      <c r="L29" s="547"/>
      <c r="M29" s="550" t="s">
        <v>49</v>
      </c>
      <c r="N29" s="550"/>
      <c r="O29" s="509"/>
    </row>
    <row r="30" spans="1:20" ht="1.5" customHeight="1">
      <c r="A30" s="509"/>
      <c r="B30" s="509"/>
      <c r="C30" s="509"/>
      <c r="H30" s="509"/>
      <c r="K30" s="510"/>
      <c r="L30" s="510"/>
      <c r="M30" s="509"/>
      <c r="N30" s="509"/>
      <c r="O30" s="509"/>
    </row>
    <row r="31" spans="1:20" s="503" customFormat="1" ht="30" customHeight="1">
      <c r="A31" s="801" t="s">
        <v>471</v>
      </c>
      <c r="B31" s="801"/>
      <c r="C31" s="801"/>
      <c r="E31" s="549"/>
      <c r="F31" s="549"/>
      <c r="G31" s="549"/>
      <c r="H31" s="549"/>
      <c r="I31" s="549"/>
      <c r="J31" s="548"/>
      <c r="K31" s="548"/>
      <c r="L31" s="804" t="s">
        <v>2</v>
      </c>
      <c r="M31" s="804"/>
      <c r="N31" s="804"/>
      <c r="O31" s="804"/>
      <c r="P31" s="804"/>
    </row>
    <row r="32" spans="1:20" s="503" customFormat="1" ht="12.75">
      <c r="A32" s="772"/>
      <c r="B32" s="772"/>
      <c r="C32" s="509"/>
      <c r="G32" s="802" t="s">
        <v>1</v>
      </c>
      <c r="H32" s="802"/>
      <c r="I32" s="547"/>
      <c r="J32" s="547"/>
      <c r="K32" s="547"/>
      <c r="L32" s="547"/>
      <c r="M32" s="550" t="s">
        <v>49</v>
      </c>
      <c r="N32" s="550"/>
      <c r="O32" s="509"/>
    </row>
  </sheetData>
  <mergeCells count="38">
    <mergeCell ref="A31:C31"/>
    <mergeCell ref="A32:B32"/>
    <mergeCell ref="G32:H32"/>
    <mergeCell ref="Q15:Q16"/>
    <mergeCell ref="A29:B29"/>
    <mergeCell ref="G29:H29"/>
    <mergeCell ref="K15:K16"/>
    <mergeCell ref="L15:L16"/>
    <mergeCell ref="L28:P28"/>
    <mergeCell ref="L31:P31"/>
    <mergeCell ref="H12:O12"/>
    <mergeCell ref="A14:A16"/>
    <mergeCell ref="B14:G14"/>
    <mergeCell ref="H14:L14"/>
    <mergeCell ref="M14:S14"/>
    <mergeCell ref="B15:D15"/>
    <mergeCell ref="S15:S16"/>
    <mergeCell ref="M15:M16"/>
    <mergeCell ref="N15:N16"/>
    <mergeCell ref="O15:O16"/>
    <mergeCell ref="P15:P16"/>
    <mergeCell ref="E15:G15"/>
    <mergeCell ref="H15:H16"/>
    <mergeCell ref="I15:I16"/>
    <mergeCell ref="J15:J16"/>
    <mergeCell ref="R15:R16"/>
    <mergeCell ref="J8:K8"/>
    <mergeCell ref="B2:M2"/>
    <mergeCell ref="A5:S5"/>
    <mergeCell ref="D6:L6"/>
    <mergeCell ref="E7:L7"/>
    <mergeCell ref="O1:S2"/>
    <mergeCell ref="J9:O9"/>
    <mergeCell ref="P9:Q9"/>
    <mergeCell ref="R9:S9"/>
    <mergeCell ref="I10:O10"/>
    <mergeCell ref="H11:O11"/>
    <mergeCell ref="R11:S11"/>
  </mergeCells>
  <dataValidations count="1">
    <dataValidation type="whole" allowBlank="1" showInputMessage="1" showErrorMessage="1" error="1&lt;=kodas&lt;5501" sqref="Q10:Q11" xr:uid="{F8728FA1-A9C9-46BC-9528-39DB4D7ADFD2}">
      <formula1>1</formula1>
      <formula2>5501</formula2>
    </dataValidation>
  </dataValidations>
  <pageMargins left="0.11811023622047245" right="0.11811023622047245" top="0.35433070866141736" bottom="0.15748031496062992" header="0" footer="0"/>
  <pageSetup paperSize="9" scale="86"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2DF4C-9AC6-4BAB-B562-FE2B9F9F4311}">
  <sheetPr codeName="Lapas2">
    <tabColor rgb="FFFFC000"/>
    <pageSetUpPr fitToPage="1"/>
  </sheetPr>
  <dimension ref="A1:I76"/>
  <sheetViews>
    <sheetView workbookViewId="0">
      <selection activeCell="J12" sqref="J12"/>
    </sheetView>
  </sheetViews>
  <sheetFormatPr defaultRowHeight="12"/>
  <cols>
    <col min="1" max="1" width="4.7109375" style="32" customWidth="1"/>
    <col min="2" max="2" width="11.28515625" style="32" customWidth="1"/>
    <col min="3" max="3" width="5.7109375" style="32" customWidth="1"/>
    <col min="4" max="4" width="27.28515625" style="32" customWidth="1"/>
    <col min="5" max="5" width="10.28515625" style="32" customWidth="1"/>
    <col min="6" max="6" width="11.85546875" style="32" customWidth="1"/>
    <col min="7" max="7" width="10.7109375" style="32" customWidth="1"/>
    <col min="8" max="8" width="11.5703125" style="32" customWidth="1"/>
    <col min="9" max="11" width="9.140625" style="32"/>
    <col min="12" max="12" width="10.85546875" style="32" customWidth="1"/>
    <col min="13" max="256" width="9.140625" style="32"/>
    <col min="257" max="257" width="4.7109375" style="32" customWidth="1"/>
    <col min="258" max="258" width="11.42578125" style="32" bestFit="1" customWidth="1"/>
    <col min="259" max="259" width="9.140625" style="32"/>
    <col min="260" max="260" width="31.28515625" style="32" customWidth="1"/>
    <col min="261" max="261" width="9.85546875" style="32" customWidth="1"/>
    <col min="262" max="262" width="10.5703125" style="32" customWidth="1"/>
    <col min="263" max="263" width="10.7109375" style="32" customWidth="1"/>
    <col min="264" max="264" width="12.42578125" style="32" customWidth="1"/>
    <col min="265" max="512" width="9.140625" style="32"/>
    <col min="513" max="513" width="4.7109375" style="32" customWidth="1"/>
    <col min="514" max="514" width="11.42578125" style="32" bestFit="1" customWidth="1"/>
    <col min="515" max="515" width="9.140625" style="32"/>
    <col min="516" max="516" width="31.28515625" style="32" customWidth="1"/>
    <col min="517" max="517" width="9.85546875" style="32" customWidth="1"/>
    <col min="518" max="518" width="10.5703125" style="32" customWidth="1"/>
    <col min="519" max="519" width="10.7109375" style="32" customWidth="1"/>
    <col min="520" max="520" width="12.42578125" style="32" customWidth="1"/>
    <col min="521" max="768" width="9.140625" style="32"/>
    <col min="769" max="769" width="4.7109375" style="32" customWidth="1"/>
    <col min="770" max="770" width="11.42578125" style="32" bestFit="1" customWidth="1"/>
    <col min="771" max="771" width="9.140625" style="32"/>
    <col min="772" max="772" width="31.28515625" style="32" customWidth="1"/>
    <col min="773" max="773" width="9.85546875" style="32" customWidth="1"/>
    <col min="774" max="774" width="10.5703125" style="32" customWidth="1"/>
    <col min="775" max="775" width="10.7109375" style="32" customWidth="1"/>
    <col min="776" max="776" width="12.42578125" style="32" customWidth="1"/>
    <col min="777" max="1024" width="9.140625" style="32"/>
    <col min="1025" max="1025" width="4.7109375" style="32" customWidth="1"/>
    <col min="1026" max="1026" width="11.42578125" style="32" bestFit="1" customWidth="1"/>
    <col min="1027" max="1027" width="9.140625" style="32"/>
    <col min="1028" max="1028" width="31.28515625" style="32" customWidth="1"/>
    <col min="1029" max="1029" width="9.85546875" style="32" customWidth="1"/>
    <col min="1030" max="1030" width="10.5703125" style="32" customWidth="1"/>
    <col min="1031" max="1031" width="10.7109375" style="32" customWidth="1"/>
    <col min="1032" max="1032" width="12.42578125" style="32" customWidth="1"/>
    <col min="1033" max="1280" width="9.140625" style="32"/>
    <col min="1281" max="1281" width="4.7109375" style="32" customWidth="1"/>
    <col min="1282" max="1282" width="11.42578125" style="32" bestFit="1" customWidth="1"/>
    <col min="1283" max="1283" width="9.140625" style="32"/>
    <col min="1284" max="1284" width="31.28515625" style="32" customWidth="1"/>
    <col min="1285" max="1285" width="9.85546875" style="32" customWidth="1"/>
    <col min="1286" max="1286" width="10.5703125" style="32" customWidth="1"/>
    <col min="1287" max="1287" width="10.7109375" style="32" customWidth="1"/>
    <col min="1288" max="1288" width="12.42578125" style="32" customWidth="1"/>
    <col min="1289" max="1536" width="9.140625" style="32"/>
    <col min="1537" max="1537" width="4.7109375" style="32" customWidth="1"/>
    <col min="1538" max="1538" width="11.42578125" style="32" bestFit="1" customWidth="1"/>
    <col min="1539" max="1539" width="9.140625" style="32"/>
    <col min="1540" max="1540" width="31.28515625" style="32" customWidth="1"/>
    <col min="1541" max="1541" width="9.85546875" style="32" customWidth="1"/>
    <col min="1542" max="1542" width="10.5703125" style="32" customWidth="1"/>
    <col min="1543" max="1543" width="10.7109375" style="32" customWidth="1"/>
    <col min="1544" max="1544" width="12.42578125" style="32" customWidth="1"/>
    <col min="1545" max="1792" width="9.140625" style="32"/>
    <col min="1793" max="1793" width="4.7109375" style="32" customWidth="1"/>
    <col min="1794" max="1794" width="11.42578125" style="32" bestFit="1" customWidth="1"/>
    <col min="1795" max="1795" width="9.140625" style="32"/>
    <col min="1796" max="1796" width="31.28515625" style="32" customWidth="1"/>
    <col min="1797" max="1797" width="9.85546875" style="32" customWidth="1"/>
    <col min="1798" max="1798" width="10.5703125" style="32" customWidth="1"/>
    <col min="1799" max="1799" width="10.7109375" style="32" customWidth="1"/>
    <col min="1800" max="1800" width="12.42578125" style="32" customWidth="1"/>
    <col min="1801" max="2048" width="9.140625" style="32"/>
    <col min="2049" max="2049" width="4.7109375" style="32" customWidth="1"/>
    <col min="2050" max="2050" width="11.42578125" style="32" bestFit="1" customWidth="1"/>
    <col min="2051" max="2051" width="9.140625" style="32"/>
    <col min="2052" max="2052" width="31.28515625" style="32" customWidth="1"/>
    <col min="2053" max="2053" width="9.85546875" style="32" customWidth="1"/>
    <col min="2054" max="2054" width="10.5703125" style="32" customWidth="1"/>
    <col min="2055" max="2055" width="10.7109375" style="32" customWidth="1"/>
    <col min="2056" max="2056" width="12.42578125" style="32" customWidth="1"/>
    <col min="2057" max="2304" width="9.140625" style="32"/>
    <col min="2305" max="2305" width="4.7109375" style="32" customWidth="1"/>
    <col min="2306" max="2306" width="11.42578125" style="32" bestFit="1" customWidth="1"/>
    <col min="2307" max="2307" width="9.140625" style="32"/>
    <col min="2308" max="2308" width="31.28515625" style="32" customWidth="1"/>
    <col min="2309" max="2309" width="9.85546875" style="32" customWidth="1"/>
    <col min="2310" max="2310" width="10.5703125" style="32" customWidth="1"/>
    <col min="2311" max="2311" width="10.7109375" style="32" customWidth="1"/>
    <col min="2312" max="2312" width="12.42578125" style="32" customWidth="1"/>
    <col min="2313" max="2560" width="9.140625" style="32"/>
    <col min="2561" max="2561" width="4.7109375" style="32" customWidth="1"/>
    <col min="2562" max="2562" width="11.42578125" style="32" bestFit="1" customWidth="1"/>
    <col min="2563" max="2563" width="9.140625" style="32"/>
    <col min="2564" max="2564" width="31.28515625" style="32" customWidth="1"/>
    <col min="2565" max="2565" width="9.85546875" style="32" customWidth="1"/>
    <col min="2566" max="2566" width="10.5703125" style="32" customWidth="1"/>
    <col min="2567" max="2567" width="10.7109375" style="32" customWidth="1"/>
    <col min="2568" max="2568" width="12.42578125" style="32" customWidth="1"/>
    <col min="2569" max="2816" width="9.140625" style="32"/>
    <col min="2817" max="2817" width="4.7109375" style="32" customWidth="1"/>
    <col min="2818" max="2818" width="11.42578125" style="32" bestFit="1" customWidth="1"/>
    <col min="2819" max="2819" width="9.140625" style="32"/>
    <col min="2820" max="2820" width="31.28515625" style="32" customWidth="1"/>
    <col min="2821" max="2821" width="9.85546875" style="32" customWidth="1"/>
    <col min="2822" max="2822" width="10.5703125" style="32" customWidth="1"/>
    <col min="2823" max="2823" width="10.7109375" style="32" customWidth="1"/>
    <col min="2824" max="2824" width="12.42578125" style="32" customWidth="1"/>
    <col min="2825" max="3072" width="9.140625" style="32"/>
    <col min="3073" max="3073" width="4.7109375" style="32" customWidth="1"/>
    <col min="3074" max="3074" width="11.42578125" style="32" bestFit="1" customWidth="1"/>
    <col min="3075" max="3075" width="9.140625" style="32"/>
    <col min="3076" max="3076" width="31.28515625" style="32" customWidth="1"/>
    <col min="3077" max="3077" width="9.85546875" style="32" customWidth="1"/>
    <col min="3078" max="3078" width="10.5703125" style="32" customWidth="1"/>
    <col min="3079" max="3079" width="10.7109375" style="32" customWidth="1"/>
    <col min="3080" max="3080" width="12.42578125" style="32" customWidth="1"/>
    <col min="3081" max="3328" width="9.140625" style="32"/>
    <col min="3329" max="3329" width="4.7109375" style="32" customWidth="1"/>
    <col min="3330" max="3330" width="11.42578125" style="32" bestFit="1" customWidth="1"/>
    <col min="3331" max="3331" width="9.140625" style="32"/>
    <col min="3332" max="3332" width="31.28515625" style="32" customWidth="1"/>
    <col min="3333" max="3333" width="9.85546875" style="32" customWidth="1"/>
    <col min="3334" max="3334" width="10.5703125" style="32" customWidth="1"/>
    <col min="3335" max="3335" width="10.7109375" style="32" customWidth="1"/>
    <col min="3336" max="3336" width="12.42578125" style="32" customWidth="1"/>
    <col min="3337" max="3584" width="9.140625" style="32"/>
    <col min="3585" max="3585" width="4.7109375" style="32" customWidth="1"/>
    <col min="3586" max="3586" width="11.42578125" style="32" bestFit="1" customWidth="1"/>
    <col min="3587" max="3587" width="9.140625" style="32"/>
    <col min="3588" max="3588" width="31.28515625" style="32" customWidth="1"/>
    <col min="3589" max="3589" width="9.85546875" style="32" customWidth="1"/>
    <col min="3590" max="3590" width="10.5703125" style="32" customWidth="1"/>
    <col min="3591" max="3591" width="10.7109375" style="32" customWidth="1"/>
    <col min="3592" max="3592" width="12.42578125" style="32" customWidth="1"/>
    <col min="3593" max="3840" width="9.140625" style="32"/>
    <col min="3841" max="3841" width="4.7109375" style="32" customWidth="1"/>
    <col min="3842" max="3842" width="11.42578125" style="32" bestFit="1" customWidth="1"/>
    <col min="3843" max="3843" width="9.140625" style="32"/>
    <col min="3844" max="3844" width="31.28515625" style="32" customWidth="1"/>
    <col min="3845" max="3845" width="9.85546875" style="32" customWidth="1"/>
    <col min="3846" max="3846" width="10.5703125" style="32" customWidth="1"/>
    <col min="3847" max="3847" width="10.7109375" style="32" customWidth="1"/>
    <col min="3848" max="3848" width="12.42578125" style="32" customWidth="1"/>
    <col min="3849" max="4096" width="9.140625" style="32"/>
    <col min="4097" max="4097" width="4.7109375" style="32" customWidth="1"/>
    <col min="4098" max="4098" width="11.42578125" style="32" bestFit="1" customWidth="1"/>
    <col min="4099" max="4099" width="9.140625" style="32"/>
    <col min="4100" max="4100" width="31.28515625" style="32" customWidth="1"/>
    <col min="4101" max="4101" width="9.85546875" style="32" customWidth="1"/>
    <col min="4102" max="4102" width="10.5703125" style="32" customWidth="1"/>
    <col min="4103" max="4103" width="10.7109375" style="32" customWidth="1"/>
    <col min="4104" max="4104" width="12.42578125" style="32" customWidth="1"/>
    <col min="4105" max="4352" width="9.140625" style="32"/>
    <col min="4353" max="4353" width="4.7109375" style="32" customWidth="1"/>
    <col min="4354" max="4354" width="11.42578125" style="32" bestFit="1" customWidth="1"/>
    <col min="4355" max="4355" width="9.140625" style="32"/>
    <col min="4356" max="4356" width="31.28515625" style="32" customWidth="1"/>
    <col min="4357" max="4357" width="9.85546875" style="32" customWidth="1"/>
    <col min="4358" max="4358" width="10.5703125" style="32" customWidth="1"/>
    <col min="4359" max="4359" width="10.7109375" style="32" customWidth="1"/>
    <col min="4360" max="4360" width="12.42578125" style="32" customWidth="1"/>
    <col min="4361" max="4608" width="9.140625" style="32"/>
    <col min="4609" max="4609" width="4.7109375" style="32" customWidth="1"/>
    <col min="4610" max="4610" width="11.42578125" style="32" bestFit="1" customWidth="1"/>
    <col min="4611" max="4611" width="9.140625" style="32"/>
    <col min="4612" max="4612" width="31.28515625" style="32" customWidth="1"/>
    <col min="4613" max="4613" width="9.85546875" style="32" customWidth="1"/>
    <col min="4614" max="4614" width="10.5703125" style="32" customWidth="1"/>
    <col min="4615" max="4615" width="10.7109375" style="32" customWidth="1"/>
    <col min="4616" max="4616" width="12.42578125" style="32" customWidth="1"/>
    <col min="4617" max="4864" width="9.140625" style="32"/>
    <col min="4865" max="4865" width="4.7109375" style="32" customWidth="1"/>
    <col min="4866" max="4866" width="11.42578125" style="32" bestFit="1" customWidth="1"/>
    <col min="4867" max="4867" width="9.140625" style="32"/>
    <col min="4868" max="4868" width="31.28515625" style="32" customWidth="1"/>
    <col min="4869" max="4869" width="9.85546875" style="32" customWidth="1"/>
    <col min="4870" max="4870" width="10.5703125" style="32" customWidth="1"/>
    <col min="4871" max="4871" width="10.7109375" style="32" customWidth="1"/>
    <col min="4872" max="4872" width="12.42578125" style="32" customWidth="1"/>
    <col min="4873" max="5120" width="9.140625" style="32"/>
    <col min="5121" max="5121" width="4.7109375" style="32" customWidth="1"/>
    <col min="5122" max="5122" width="11.42578125" style="32" bestFit="1" customWidth="1"/>
    <col min="5123" max="5123" width="9.140625" style="32"/>
    <col min="5124" max="5124" width="31.28515625" style="32" customWidth="1"/>
    <col min="5125" max="5125" width="9.85546875" style="32" customWidth="1"/>
    <col min="5126" max="5126" width="10.5703125" style="32" customWidth="1"/>
    <col min="5127" max="5127" width="10.7109375" style="32" customWidth="1"/>
    <col min="5128" max="5128" width="12.42578125" style="32" customWidth="1"/>
    <col min="5129" max="5376" width="9.140625" style="32"/>
    <col min="5377" max="5377" width="4.7109375" style="32" customWidth="1"/>
    <col min="5378" max="5378" width="11.42578125" style="32" bestFit="1" customWidth="1"/>
    <col min="5379" max="5379" width="9.140625" style="32"/>
    <col min="5380" max="5380" width="31.28515625" style="32" customWidth="1"/>
    <col min="5381" max="5381" width="9.85546875" style="32" customWidth="1"/>
    <col min="5382" max="5382" width="10.5703125" style="32" customWidth="1"/>
    <col min="5383" max="5383" width="10.7109375" style="32" customWidth="1"/>
    <col min="5384" max="5384" width="12.42578125" style="32" customWidth="1"/>
    <col min="5385" max="5632" width="9.140625" style="32"/>
    <col min="5633" max="5633" width="4.7109375" style="32" customWidth="1"/>
    <col min="5634" max="5634" width="11.42578125" style="32" bestFit="1" customWidth="1"/>
    <col min="5635" max="5635" width="9.140625" style="32"/>
    <col min="5636" max="5636" width="31.28515625" style="32" customWidth="1"/>
    <col min="5637" max="5637" width="9.85546875" style="32" customWidth="1"/>
    <col min="5638" max="5638" width="10.5703125" style="32" customWidth="1"/>
    <col min="5639" max="5639" width="10.7109375" style="32" customWidth="1"/>
    <col min="5640" max="5640" width="12.42578125" style="32" customWidth="1"/>
    <col min="5641" max="5888" width="9.140625" style="32"/>
    <col min="5889" max="5889" width="4.7109375" style="32" customWidth="1"/>
    <col min="5890" max="5890" width="11.42578125" style="32" bestFit="1" customWidth="1"/>
    <col min="5891" max="5891" width="9.140625" style="32"/>
    <col min="5892" max="5892" width="31.28515625" style="32" customWidth="1"/>
    <col min="5893" max="5893" width="9.85546875" style="32" customWidth="1"/>
    <col min="5894" max="5894" width="10.5703125" style="32" customWidth="1"/>
    <col min="5895" max="5895" width="10.7109375" style="32" customWidth="1"/>
    <col min="5896" max="5896" width="12.42578125" style="32" customWidth="1"/>
    <col min="5897" max="6144" width="9.140625" style="32"/>
    <col min="6145" max="6145" width="4.7109375" style="32" customWidth="1"/>
    <col min="6146" max="6146" width="11.42578125" style="32" bestFit="1" customWidth="1"/>
    <col min="6147" max="6147" width="9.140625" style="32"/>
    <col min="6148" max="6148" width="31.28515625" style="32" customWidth="1"/>
    <col min="6149" max="6149" width="9.85546875" style="32" customWidth="1"/>
    <col min="6150" max="6150" width="10.5703125" style="32" customWidth="1"/>
    <col min="6151" max="6151" width="10.7109375" style="32" customWidth="1"/>
    <col min="6152" max="6152" width="12.42578125" style="32" customWidth="1"/>
    <col min="6153" max="6400" width="9.140625" style="32"/>
    <col min="6401" max="6401" width="4.7109375" style="32" customWidth="1"/>
    <col min="6402" max="6402" width="11.42578125" style="32" bestFit="1" customWidth="1"/>
    <col min="6403" max="6403" width="9.140625" style="32"/>
    <col min="6404" max="6404" width="31.28515625" style="32" customWidth="1"/>
    <col min="6405" max="6405" width="9.85546875" style="32" customWidth="1"/>
    <col min="6406" max="6406" width="10.5703125" style="32" customWidth="1"/>
    <col min="6407" max="6407" width="10.7109375" style="32" customWidth="1"/>
    <col min="6408" max="6408" width="12.42578125" style="32" customWidth="1"/>
    <col min="6409" max="6656" width="9.140625" style="32"/>
    <col min="6657" max="6657" width="4.7109375" style="32" customWidth="1"/>
    <col min="6658" max="6658" width="11.42578125" style="32" bestFit="1" customWidth="1"/>
    <col min="6659" max="6659" width="9.140625" style="32"/>
    <col min="6660" max="6660" width="31.28515625" style="32" customWidth="1"/>
    <col min="6661" max="6661" width="9.85546875" style="32" customWidth="1"/>
    <col min="6662" max="6662" width="10.5703125" style="32" customWidth="1"/>
    <col min="6663" max="6663" width="10.7109375" style="32" customWidth="1"/>
    <col min="6664" max="6664" width="12.42578125" style="32" customWidth="1"/>
    <col min="6665" max="6912" width="9.140625" style="32"/>
    <col min="6913" max="6913" width="4.7109375" style="32" customWidth="1"/>
    <col min="6914" max="6914" width="11.42578125" style="32" bestFit="1" customWidth="1"/>
    <col min="6915" max="6915" width="9.140625" style="32"/>
    <col min="6916" max="6916" width="31.28515625" style="32" customWidth="1"/>
    <col min="6917" max="6917" width="9.85546875" style="32" customWidth="1"/>
    <col min="6918" max="6918" width="10.5703125" style="32" customWidth="1"/>
    <col min="6919" max="6919" width="10.7109375" style="32" customWidth="1"/>
    <col min="6920" max="6920" width="12.42578125" style="32" customWidth="1"/>
    <col min="6921" max="7168" width="9.140625" style="32"/>
    <col min="7169" max="7169" width="4.7109375" style="32" customWidth="1"/>
    <col min="7170" max="7170" width="11.42578125" style="32" bestFit="1" customWidth="1"/>
    <col min="7171" max="7171" width="9.140625" style="32"/>
    <col min="7172" max="7172" width="31.28515625" style="32" customWidth="1"/>
    <col min="7173" max="7173" width="9.85546875" style="32" customWidth="1"/>
    <col min="7174" max="7174" width="10.5703125" style="32" customWidth="1"/>
    <col min="7175" max="7175" width="10.7109375" style="32" customWidth="1"/>
    <col min="7176" max="7176" width="12.42578125" style="32" customWidth="1"/>
    <col min="7177" max="7424" width="9.140625" style="32"/>
    <col min="7425" max="7425" width="4.7109375" style="32" customWidth="1"/>
    <col min="7426" max="7426" width="11.42578125" style="32" bestFit="1" customWidth="1"/>
    <col min="7427" max="7427" width="9.140625" style="32"/>
    <col min="7428" max="7428" width="31.28515625" style="32" customWidth="1"/>
    <col min="7429" max="7429" width="9.85546875" style="32" customWidth="1"/>
    <col min="7430" max="7430" width="10.5703125" style="32" customWidth="1"/>
    <col min="7431" max="7431" width="10.7109375" style="32" customWidth="1"/>
    <col min="7432" max="7432" width="12.42578125" style="32" customWidth="1"/>
    <col min="7433" max="7680" width="9.140625" style="32"/>
    <col min="7681" max="7681" width="4.7109375" style="32" customWidth="1"/>
    <col min="7682" max="7682" width="11.42578125" style="32" bestFit="1" customWidth="1"/>
    <col min="7683" max="7683" width="9.140625" style="32"/>
    <col min="7684" max="7684" width="31.28515625" style="32" customWidth="1"/>
    <col min="7685" max="7685" width="9.85546875" style="32" customWidth="1"/>
    <col min="7686" max="7686" width="10.5703125" style="32" customWidth="1"/>
    <col min="7687" max="7687" width="10.7109375" style="32" customWidth="1"/>
    <col min="7688" max="7688" width="12.42578125" style="32" customWidth="1"/>
    <col min="7689" max="7936" width="9.140625" style="32"/>
    <col min="7937" max="7937" width="4.7109375" style="32" customWidth="1"/>
    <col min="7938" max="7938" width="11.42578125" style="32" bestFit="1" customWidth="1"/>
    <col min="7939" max="7939" width="9.140625" style="32"/>
    <col min="7940" max="7940" width="31.28515625" style="32" customWidth="1"/>
    <col min="7941" max="7941" width="9.85546875" style="32" customWidth="1"/>
    <col min="7942" max="7942" width="10.5703125" style="32" customWidth="1"/>
    <col min="7943" max="7943" width="10.7109375" style="32" customWidth="1"/>
    <col min="7944" max="7944" width="12.42578125" style="32" customWidth="1"/>
    <col min="7945" max="8192" width="9.140625" style="32"/>
    <col min="8193" max="8193" width="4.7109375" style="32" customWidth="1"/>
    <col min="8194" max="8194" width="11.42578125" style="32" bestFit="1" customWidth="1"/>
    <col min="8195" max="8195" width="9.140625" style="32"/>
    <col min="8196" max="8196" width="31.28515625" style="32" customWidth="1"/>
    <col min="8197" max="8197" width="9.85546875" style="32" customWidth="1"/>
    <col min="8198" max="8198" width="10.5703125" style="32" customWidth="1"/>
    <col min="8199" max="8199" width="10.7109375" style="32" customWidth="1"/>
    <col min="8200" max="8200" width="12.42578125" style="32" customWidth="1"/>
    <col min="8201" max="8448" width="9.140625" style="32"/>
    <col min="8449" max="8449" width="4.7109375" style="32" customWidth="1"/>
    <col min="8450" max="8450" width="11.42578125" style="32" bestFit="1" customWidth="1"/>
    <col min="8451" max="8451" width="9.140625" style="32"/>
    <col min="8452" max="8452" width="31.28515625" style="32" customWidth="1"/>
    <col min="8453" max="8453" width="9.85546875" style="32" customWidth="1"/>
    <col min="8454" max="8454" width="10.5703125" style="32" customWidth="1"/>
    <col min="8455" max="8455" width="10.7109375" style="32" customWidth="1"/>
    <col min="8456" max="8456" width="12.42578125" style="32" customWidth="1"/>
    <col min="8457" max="8704" width="9.140625" style="32"/>
    <col min="8705" max="8705" width="4.7109375" style="32" customWidth="1"/>
    <col min="8706" max="8706" width="11.42578125" style="32" bestFit="1" customWidth="1"/>
    <col min="8707" max="8707" width="9.140625" style="32"/>
    <col min="8708" max="8708" width="31.28515625" style="32" customWidth="1"/>
    <col min="8709" max="8709" width="9.85546875" style="32" customWidth="1"/>
    <col min="8710" max="8710" width="10.5703125" style="32" customWidth="1"/>
    <col min="8711" max="8711" width="10.7109375" style="32" customWidth="1"/>
    <col min="8712" max="8712" width="12.42578125" style="32" customWidth="1"/>
    <col min="8713" max="8960" width="9.140625" style="32"/>
    <col min="8961" max="8961" width="4.7109375" style="32" customWidth="1"/>
    <col min="8962" max="8962" width="11.42578125" style="32" bestFit="1" customWidth="1"/>
    <col min="8963" max="8963" width="9.140625" style="32"/>
    <col min="8964" max="8964" width="31.28515625" style="32" customWidth="1"/>
    <col min="8965" max="8965" width="9.85546875" style="32" customWidth="1"/>
    <col min="8966" max="8966" width="10.5703125" style="32" customWidth="1"/>
    <col min="8967" max="8967" width="10.7109375" style="32" customWidth="1"/>
    <col min="8968" max="8968" width="12.42578125" style="32" customWidth="1"/>
    <col min="8969" max="9216" width="9.140625" style="32"/>
    <col min="9217" max="9217" width="4.7109375" style="32" customWidth="1"/>
    <col min="9218" max="9218" width="11.42578125" style="32" bestFit="1" customWidth="1"/>
    <col min="9219" max="9219" width="9.140625" style="32"/>
    <col min="9220" max="9220" width="31.28515625" style="32" customWidth="1"/>
    <col min="9221" max="9221" width="9.85546875" style="32" customWidth="1"/>
    <col min="9222" max="9222" width="10.5703125" style="32" customWidth="1"/>
    <col min="9223" max="9223" width="10.7109375" style="32" customWidth="1"/>
    <col min="9224" max="9224" width="12.42578125" style="32" customWidth="1"/>
    <col min="9225" max="9472" width="9.140625" style="32"/>
    <col min="9473" max="9473" width="4.7109375" style="32" customWidth="1"/>
    <col min="9474" max="9474" width="11.42578125" style="32" bestFit="1" customWidth="1"/>
    <col min="9475" max="9475" width="9.140625" style="32"/>
    <col min="9476" max="9476" width="31.28515625" style="32" customWidth="1"/>
    <col min="9477" max="9477" width="9.85546875" style="32" customWidth="1"/>
    <col min="9478" max="9478" width="10.5703125" style="32" customWidth="1"/>
    <col min="9479" max="9479" width="10.7109375" style="32" customWidth="1"/>
    <col min="9480" max="9480" width="12.42578125" style="32" customWidth="1"/>
    <col min="9481" max="9728" width="9.140625" style="32"/>
    <col min="9729" max="9729" width="4.7109375" style="32" customWidth="1"/>
    <col min="9730" max="9730" width="11.42578125" style="32" bestFit="1" customWidth="1"/>
    <col min="9731" max="9731" width="9.140625" style="32"/>
    <col min="9732" max="9732" width="31.28515625" style="32" customWidth="1"/>
    <col min="9733" max="9733" width="9.85546875" style="32" customWidth="1"/>
    <col min="9734" max="9734" width="10.5703125" style="32" customWidth="1"/>
    <col min="9735" max="9735" width="10.7109375" style="32" customWidth="1"/>
    <col min="9736" max="9736" width="12.42578125" style="32" customWidth="1"/>
    <col min="9737" max="9984" width="9.140625" style="32"/>
    <col min="9985" max="9985" width="4.7109375" style="32" customWidth="1"/>
    <col min="9986" max="9986" width="11.42578125" style="32" bestFit="1" customWidth="1"/>
    <col min="9987" max="9987" width="9.140625" style="32"/>
    <col min="9988" max="9988" width="31.28515625" style="32" customWidth="1"/>
    <col min="9989" max="9989" width="9.85546875" style="32" customWidth="1"/>
    <col min="9990" max="9990" width="10.5703125" style="32" customWidth="1"/>
    <col min="9991" max="9991" width="10.7109375" style="32" customWidth="1"/>
    <col min="9992" max="9992" width="12.42578125" style="32" customWidth="1"/>
    <col min="9993" max="10240" width="9.140625" style="32"/>
    <col min="10241" max="10241" width="4.7109375" style="32" customWidth="1"/>
    <col min="10242" max="10242" width="11.42578125" style="32" bestFit="1" customWidth="1"/>
    <col min="10243" max="10243" width="9.140625" style="32"/>
    <col min="10244" max="10244" width="31.28515625" style="32" customWidth="1"/>
    <col min="10245" max="10245" width="9.85546875" style="32" customWidth="1"/>
    <col min="10246" max="10246" width="10.5703125" style="32" customWidth="1"/>
    <col min="10247" max="10247" width="10.7109375" style="32" customWidth="1"/>
    <col min="10248" max="10248" width="12.42578125" style="32" customWidth="1"/>
    <col min="10249" max="10496" width="9.140625" style="32"/>
    <col min="10497" max="10497" width="4.7109375" style="32" customWidth="1"/>
    <col min="10498" max="10498" width="11.42578125" style="32" bestFit="1" customWidth="1"/>
    <col min="10499" max="10499" width="9.140625" style="32"/>
    <col min="10500" max="10500" width="31.28515625" style="32" customWidth="1"/>
    <col min="10501" max="10501" width="9.85546875" style="32" customWidth="1"/>
    <col min="10502" max="10502" width="10.5703125" style="32" customWidth="1"/>
    <col min="10503" max="10503" width="10.7109375" style="32" customWidth="1"/>
    <col min="10504" max="10504" width="12.42578125" style="32" customWidth="1"/>
    <col min="10505" max="10752" width="9.140625" style="32"/>
    <col min="10753" max="10753" width="4.7109375" style="32" customWidth="1"/>
    <col min="10754" max="10754" width="11.42578125" style="32" bestFit="1" customWidth="1"/>
    <col min="10755" max="10755" width="9.140625" style="32"/>
    <col min="10756" max="10756" width="31.28515625" style="32" customWidth="1"/>
    <col min="10757" max="10757" width="9.85546875" style="32" customWidth="1"/>
    <col min="10758" max="10758" width="10.5703125" style="32" customWidth="1"/>
    <col min="10759" max="10759" width="10.7109375" style="32" customWidth="1"/>
    <col min="10760" max="10760" width="12.42578125" style="32" customWidth="1"/>
    <col min="10761" max="11008" width="9.140625" style="32"/>
    <col min="11009" max="11009" width="4.7109375" style="32" customWidth="1"/>
    <col min="11010" max="11010" width="11.42578125" style="32" bestFit="1" customWidth="1"/>
    <col min="11011" max="11011" width="9.140625" style="32"/>
    <col min="11012" max="11012" width="31.28515625" style="32" customWidth="1"/>
    <col min="11013" max="11013" width="9.85546875" style="32" customWidth="1"/>
    <col min="11014" max="11014" width="10.5703125" style="32" customWidth="1"/>
    <col min="11015" max="11015" width="10.7109375" style="32" customWidth="1"/>
    <col min="11016" max="11016" width="12.42578125" style="32" customWidth="1"/>
    <col min="11017" max="11264" width="9.140625" style="32"/>
    <col min="11265" max="11265" width="4.7109375" style="32" customWidth="1"/>
    <col min="11266" max="11266" width="11.42578125" style="32" bestFit="1" customWidth="1"/>
    <col min="11267" max="11267" width="9.140625" style="32"/>
    <col min="11268" max="11268" width="31.28515625" style="32" customWidth="1"/>
    <col min="11269" max="11269" width="9.85546875" style="32" customWidth="1"/>
    <col min="11270" max="11270" width="10.5703125" style="32" customWidth="1"/>
    <col min="11271" max="11271" width="10.7109375" style="32" customWidth="1"/>
    <col min="11272" max="11272" width="12.42578125" style="32" customWidth="1"/>
    <col min="11273" max="11520" width="9.140625" style="32"/>
    <col min="11521" max="11521" width="4.7109375" style="32" customWidth="1"/>
    <col min="11522" max="11522" width="11.42578125" style="32" bestFit="1" customWidth="1"/>
    <col min="11523" max="11523" width="9.140625" style="32"/>
    <col min="11524" max="11524" width="31.28515625" style="32" customWidth="1"/>
    <col min="11525" max="11525" width="9.85546875" style="32" customWidth="1"/>
    <col min="11526" max="11526" width="10.5703125" style="32" customWidth="1"/>
    <col min="11527" max="11527" width="10.7109375" style="32" customWidth="1"/>
    <col min="11528" max="11528" width="12.42578125" style="32" customWidth="1"/>
    <col min="11529" max="11776" width="9.140625" style="32"/>
    <col min="11777" max="11777" width="4.7109375" style="32" customWidth="1"/>
    <col min="11778" max="11778" width="11.42578125" style="32" bestFit="1" customWidth="1"/>
    <col min="11779" max="11779" width="9.140625" style="32"/>
    <col min="11780" max="11780" width="31.28515625" style="32" customWidth="1"/>
    <col min="11781" max="11781" width="9.85546875" style="32" customWidth="1"/>
    <col min="11782" max="11782" width="10.5703125" style="32" customWidth="1"/>
    <col min="11783" max="11783" width="10.7109375" style="32" customWidth="1"/>
    <col min="11784" max="11784" width="12.42578125" style="32" customWidth="1"/>
    <col min="11785" max="12032" width="9.140625" style="32"/>
    <col min="12033" max="12033" width="4.7109375" style="32" customWidth="1"/>
    <col min="12034" max="12034" width="11.42578125" style="32" bestFit="1" customWidth="1"/>
    <col min="12035" max="12035" width="9.140625" style="32"/>
    <col min="12036" max="12036" width="31.28515625" style="32" customWidth="1"/>
    <col min="12037" max="12037" width="9.85546875" style="32" customWidth="1"/>
    <col min="12038" max="12038" width="10.5703125" style="32" customWidth="1"/>
    <col min="12039" max="12039" width="10.7109375" style="32" customWidth="1"/>
    <col min="12040" max="12040" width="12.42578125" style="32" customWidth="1"/>
    <col min="12041" max="12288" width="9.140625" style="32"/>
    <col min="12289" max="12289" width="4.7109375" style="32" customWidth="1"/>
    <col min="12290" max="12290" width="11.42578125" style="32" bestFit="1" customWidth="1"/>
    <col min="12291" max="12291" width="9.140625" style="32"/>
    <col min="12292" max="12292" width="31.28515625" style="32" customWidth="1"/>
    <col min="12293" max="12293" width="9.85546875" style="32" customWidth="1"/>
    <col min="12294" max="12294" width="10.5703125" style="32" customWidth="1"/>
    <col min="12295" max="12295" width="10.7109375" style="32" customWidth="1"/>
    <col min="12296" max="12296" width="12.42578125" style="32" customWidth="1"/>
    <col min="12297" max="12544" width="9.140625" style="32"/>
    <col min="12545" max="12545" width="4.7109375" style="32" customWidth="1"/>
    <col min="12546" max="12546" width="11.42578125" style="32" bestFit="1" customWidth="1"/>
    <col min="12547" max="12547" width="9.140625" style="32"/>
    <col min="12548" max="12548" width="31.28515625" style="32" customWidth="1"/>
    <col min="12549" max="12549" width="9.85546875" style="32" customWidth="1"/>
    <col min="12550" max="12550" width="10.5703125" style="32" customWidth="1"/>
    <col min="12551" max="12551" width="10.7109375" style="32" customWidth="1"/>
    <col min="12552" max="12552" width="12.42578125" style="32" customWidth="1"/>
    <col min="12553" max="12800" width="9.140625" style="32"/>
    <col min="12801" max="12801" width="4.7109375" style="32" customWidth="1"/>
    <col min="12802" max="12802" width="11.42578125" style="32" bestFit="1" customWidth="1"/>
    <col min="12803" max="12803" width="9.140625" style="32"/>
    <col min="12804" max="12804" width="31.28515625" style="32" customWidth="1"/>
    <col min="12805" max="12805" width="9.85546875" style="32" customWidth="1"/>
    <col min="12806" max="12806" width="10.5703125" style="32" customWidth="1"/>
    <col min="12807" max="12807" width="10.7109375" style="32" customWidth="1"/>
    <col min="12808" max="12808" width="12.42578125" style="32" customWidth="1"/>
    <col min="12809" max="13056" width="9.140625" style="32"/>
    <col min="13057" max="13057" width="4.7109375" style="32" customWidth="1"/>
    <col min="13058" max="13058" width="11.42578125" style="32" bestFit="1" customWidth="1"/>
    <col min="13059" max="13059" width="9.140625" style="32"/>
    <col min="13060" max="13060" width="31.28515625" style="32" customWidth="1"/>
    <col min="13061" max="13061" width="9.85546875" style="32" customWidth="1"/>
    <col min="13062" max="13062" width="10.5703125" style="32" customWidth="1"/>
    <col min="13063" max="13063" width="10.7109375" style="32" customWidth="1"/>
    <col min="13064" max="13064" width="12.42578125" style="32" customWidth="1"/>
    <col min="13065" max="13312" width="9.140625" style="32"/>
    <col min="13313" max="13313" width="4.7109375" style="32" customWidth="1"/>
    <col min="13314" max="13314" width="11.42578125" style="32" bestFit="1" customWidth="1"/>
    <col min="13315" max="13315" width="9.140625" style="32"/>
    <col min="13316" max="13316" width="31.28515625" style="32" customWidth="1"/>
    <col min="13317" max="13317" width="9.85546875" style="32" customWidth="1"/>
    <col min="13318" max="13318" width="10.5703125" style="32" customWidth="1"/>
    <col min="13319" max="13319" width="10.7109375" style="32" customWidth="1"/>
    <col min="13320" max="13320" width="12.42578125" style="32" customWidth="1"/>
    <col min="13321" max="13568" width="9.140625" style="32"/>
    <col min="13569" max="13569" width="4.7109375" style="32" customWidth="1"/>
    <col min="13570" max="13570" width="11.42578125" style="32" bestFit="1" customWidth="1"/>
    <col min="13571" max="13571" width="9.140625" style="32"/>
    <col min="13572" max="13572" width="31.28515625" style="32" customWidth="1"/>
    <col min="13573" max="13573" width="9.85546875" style="32" customWidth="1"/>
    <col min="13574" max="13574" width="10.5703125" style="32" customWidth="1"/>
    <col min="13575" max="13575" width="10.7109375" style="32" customWidth="1"/>
    <col min="13576" max="13576" width="12.42578125" style="32" customWidth="1"/>
    <col min="13577" max="13824" width="9.140625" style="32"/>
    <col min="13825" max="13825" width="4.7109375" style="32" customWidth="1"/>
    <col min="13826" max="13826" width="11.42578125" style="32" bestFit="1" customWidth="1"/>
    <col min="13827" max="13827" width="9.140625" style="32"/>
    <col min="13828" max="13828" width="31.28515625" style="32" customWidth="1"/>
    <col min="13829" max="13829" width="9.85546875" style="32" customWidth="1"/>
    <col min="13830" max="13830" width="10.5703125" style="32" customWidth="1"/>
    <col min="13831" max="13831" width="10.7109375" style="32" customWidth="1"/>
    <col min="13832" max="13832" width="12.42578125" style="32" customWidth="1"/>
    <col min="13833" max="14080" width="9.140625" style="32"/>
    <col min="14081" max="14081" width="4.7109375" style="32" customWidth="1"/>
    <col min="14082" max="14082" width="11.42578125" style="32" bestFit="1" customWidth="1"/>
    <col min="14083" max="14083" width="9.140625" style="32"/>
    <col min="14084" max="14084" width="31.28515625" style="32" customWidth="1"/>
    <col min="14085" max="14085" width="9.85546875" style="32" customWidth="1"/>
    <col min="14086" max="14086" width="10.5703125" style="32" customWidth="1"/>
    <col min="14087" max="14087" width="10.7109375" style="32" customWidth="1"/>
    <col min="14088" max="14088" width="12.42578125" style="32" customWidth="1"/>
    <col min="14089" max="14336" width="9.140625" style="32"/>
    <col min="14337" max="14337" width="4.7109375" style="32" customWidth="1"/>
    <col min="14338" max="14338" width="11.42578125" style="32" bestFit="1" customWidth="1"/>
    <col min="14339" max="14339" width="9.140625" style="32"/>
    <col min="14340" max="14340" width="31.28515625" style="32" customWidth="1"/>
    <col min="14341" max="14341" width="9.85546875" style="32" customWidth="1"/>
    <col min="14342" max="14342" width="10.5703125" style="32" customWidth="1"/>
    <col min="14343" max="14343" width="10.7109375" style="32" customWidth="1"/>
    <col min="14344" max="14344" width="12.42578125" style="32" customWidth="1"/>
    <col min="14345" max="14592" width="9.140625" style="32"/>
    <col min="14593" max="14593" width="4.7109375" style="32" customWidth="1"/>
    <col min="14594" max="14594" width="11.42578125" style="32" bestFit="1" customWidth="1"/>
    <col min="14595" max="14595" width="9.140625" style="32"/>
    <col min="14596" max="14596" width="31.28515625" style="32" customWidth="1"/>
    <col min="14597" max="14597" width="9.85546875" style="32" customWidth="1"/>
    <col min="14598" max="14598" width="10.5703125" style="32" customWidth="1"/>
    <col min="14599" max="14599" width="10.7109375" style="32" customWidth="1"/>
    <col min="14600" max="14600" width="12.42578125" style="32" customWidth="1"/>
    <col min="14601" max="14848" width="9.140625" style="32"/>
    <col min="14849" max="14849" width="4.7109375" style="32" customWidth="1"/>
    <col min="14850" max="14850" width="11.42578125" style="32" bestFit="1" customWidth="1"/>
    <col min="14851" max="14851" width="9.140625" style="32"/>
    <col min="14852" max="14852" width="31.28515625" style="32" customWidth="1"/>
    <col min="14853" max="14853" width="9.85546875" style="32" customWidth="1"/>
    <col min="14854" max="14854" width="10.5703125" style="32" customWidth="1"/>
    <col min="14855" max="14855" width="10.7109375" style="32" customWidth="1"/>
    <col min="14856" max="14856" width="12.42578125" style="32" customWidth="1"/>
    <col min="14857" max="15104" width="9.140625" style="32"/>
    <col min="15105" max="15105" width="4.7109375" style="32" customWidth="1"/>
    <col min="15106" max="15106" width="11.42578125" style="32" bestFit="1" customWidth="1"/>
    <col min="15107" max="15107" width="9.140625" style="32"/>
    <col min="15108" max="15108" width="31.28515625" style="32" customWidth="1"/>
    <col min="15109" max="15109" width="9.85546875" style="32" customWidth="1"/>
    <col min="15110" max="15110" width="10.5703125" style="32" customWidth="1"/>
    <col min="15111" max="15111" width="10.7109375" style="32" customWidth="1"/>
    <col min="15112" max="15112" width="12.42578125" style="32" customWidth="1"/>
    <col min="15113" max="15360" width="9.140625" style="32"/>
    <col min="15361" max="15361" width="4.7109375" style="32" customWidth="1"/>
    <col min="15362" max="15362" width="11.42578125" style="32" bestFit="1" customWidth="1"/>
    <col min="15363" max="15363" width="9.140625" style="32"/>
    <col min="15364" max="15364" width="31.28515625" style="32" customWidth="1"/>
    <col min="15365" max="15365" width="9.85546875" style="32" customWidth="1"/>
    <col min="15366" max="15366" width="10.5703125" style="32" customWidth="1"/>
    <col min="15367" max="15367" width="10.7109375" style="32" customWidth="1"/>
    <col min="15368" max="15368" width="12.42578125" style="32" customWidth="1"/>
    <col min="15369" max="15616" width="9.140625" style="32"/>
    <col min="15617" max="15617" width="4.7109375" style="32" customWidth="1"/>
    <col min="15618" max="15618" width="11.42578125" style="32" bestFit="1" customWidth="1"/>
    <col min="15619" max="15619" width="9.140625" style="32"/>
    <col min="15620" max="15620" width="31.28515625" style="32" customWidth="1"/>
    <col min="15621" max="15621" width="9.85546875" style="32" customWidth="1"/>
    <col min="15622" max="15622" width="10.5703125" style="32" customWidth="1"/>
    <col min="15623" max="15623" width="10.7109375" style="32" customWidth="1"/>
    <col min="15624" max="15624" width="12.42578125" style="32" customWidth="1"/>
    <col min="15625" max="15872" width="9.140625" style="32"/>
    <col min="15873" max="15873" width="4.7109375" style="32" customWidth="1"/>
    <col min="15874" max="15874" width="11.42578125" style="32" bestFit="1" customWidth="1"/>
    <col min="15875" max="15875" width="9.140625" style="32"/>
    <col min="15876" max="15876" width="31.28515625" style="32" customWidth="1"/>
    <col min="15877" max="15877" width="9.85546875" style="32" customWidth="1"/>
    <col min="15878" max="15878" width="10.5703125" style="32" customWidth="1"/>
    <col min="15879" max="15879" width="10.7109375" style="32" customWidth="1"/>
    <col min="15880" max="15880" width="12.42578125" style="32" customWidth="1"/>
    <col min="15881" max="16128" width="9.140625" style="32"/>
    <col min="16129" max="16129" width="4.7109375" style="32" customWidth="1"/>
    <col min="16130" max="16130" width="11.42578125" style="32" bestFit="1" customWidth="1"/>
    <col min="16131" max="16131" width="9.140625" style="32"/>
    <col min="16132" max="16132" width="31.28515625" style="32" customWidth="1"/>
    <col min="16133" max="16133" width="9.85546875" style="32" customWidth="1"/>
    <col min="16134" max="16134" width="10.5703125" style="32" customWidth="1"/>
    <col min="16135" max="16135" width="10.7109375" style="32" customWidth="1"/>
    <col min="16136" max="16136" width="12.42578125" style="32" customWidth="1"/>
    <col min="16137" max="16384" width="9.140625" style="32"/>
  </cols>
  <sheetData>
    <row r="1" spans="1:8">
      <c r="A1" s="29"/>
      <c r="B1" s="30"/>
      <c r="C1" s="29"/>
      <c r="D1" s="29"/>
      <c r="E1" s="29"/>
      <c r="F1" s="31"/>
      <c r="G1" s="806" t="s">
        <v>32</v>
      </c>
      <c r="H1" s="806"/>
    </row>
    <row r="2" spans="1:8" ht="21" customHeight="1">
      <c r="A2" s="29"/>
      <c r="B2" s="30"/>
      <c r="C2" s="29"/>
      <c r="D2" s="29"/>
      <c r="E2" s="29"/>
      <c r="F2" s="31"/>
      <c r="G2" s="807" t="s">
        <v>60</v>
      </c>
      <c r="H2" s="807"/>
    </row>
    <row r="3" spans="1:8" ht="18.75" customHeight="1">
      <c r="A3" s="29"/>
      <c r="B3" s="30"/>
      <c r="C3" s="29"/>
      <c r="D3" s="29"/>
      <c r="E3" s="29"/>
      <c r="F3" s="31"/>
      <c r="G3" s="807"/>
      <c r="H3" s="807"/>
    </row>
    <row r="4" spans="1:8">
      <c r="A4" s="29"/>
      <c r="B4" s="30"/>
      <c r="C4" s="29"/>
      <c r="D4" s="29"/>
      <c r="E4" s="29"/>
      <c r="F4" s="31"/>
      <c r="G4" s="807"/>
      <c r="H4" s="807"/>
    </row>
    <row r="5" spans="1:8">
      <c r="A5" s="29"/>
      <c r="B5" s="29"/>
      <c r="C5" s="29"/>
      <c r="D5" s="29"/>
      <c r="E5" s="29"/>
      <c r="F5" s="31"/>
      <c r="G5" s="31"/>
      <c r="H5" s="31"/>
    </row>
    <row r="6" spans="1:8" ht="10.5" customHeight="1">
      <c r="A6" s="29"/>
      <c r="B6" s="815" t="s">
        <v>33</v>
      </c>
      <c r="C6" s="815"/>
      <c r="D6" s="815"/>
      <c r="E6" s="33"/>
      <c r="F6" s="34"/>
      <c r="G6" s="34"/>
      <c r="H6" s="34"/>
    </row>
    <row r="7" spans="1:8" ht="10.5" customHeight="1">
      <c r="A7" s="29"/>
      <c r="B7" s="816" t="s">
        <v>61</v>
      </c>
      <c r="C7" s="816"/>
      <c r="D7" s="816"/>
      <c r="E7" s="33"/>
      <c r="F7" s="34"/>
      <c r="G7" s="34"/>
      <c r="H7" s="34"/>
    </row>
    <row r="8" spans="1:8" ht="10.5" customHeight="1">
      <c r="A8" s="29"/>
      <c r="B8" s="35"/>
      <c r="C8" s="35"/>
      <c r="D8" s="35"/>
      <c r="E8" s="33"/>
      <c r="F8" s="34"/>
      <c r="G8" s="34"/>
      <c r="H8" s="34"/>
    </row>
    <row r="9" spans="1:8" ht="13.5" customHeight="1">
      <c r="A9" s="29"/>
      <c r="B9" s="36"/>
      <c r="C9" s="29"/>
      <c r="D9" s="29"/>
      <c r="E9" s="29"/>
      <c r="F9" s="29"/>
      <c r="G9" s="29"/>
      <c r="H9" s="36" t="s">
        <v>34</v>
      </c>
    </row>
    <row r="10" spans="1:8" ht="15.75">
      <c r="A10" s="29"/>
      <c r="B10" s="805" t="s">
        <v>475</v>
      </c>
      <c r="C10" s="805"/>
      <c r="D10" s="805"/>
      <c r="E10" s="805"/>
      <c r="F10" s="805"/>
      <c r="G10" s="805"/>
      <c r="H10" s="805"/>
    </row>
    <row r="11" spans="1:8" ht="11.25" customHeight="1">
      <c r="A11" s="29"/>
      <c r="B11" s="818" t="s">
        <v>476</v>
      </c>
      <c r="C11" s="818"/>
      <c r="D11" s="818"/>
      <c r="E11" s="818"/>
      <c r="F11" s="818"/>
      <c r="G11" s="818"/>
      <c r="H11" s="818"/>
    </row>
    <row r="12" spans="1:8" ht="16.5" customHeight="1">
      <c r="A12" s="29"/>
      <c r="B12" s="37"/>
      <c r="C12" s="29"/>
      <c r="D12" s="29"/>
      <c r="E12" s="29"/>
      <c r="F12" s="29"/>
      <c r="G12" s="29"/>
      <c r="H12" s="38" t="s">
        <v>35</v>
      </c>
    </row>
    <row r="13" spans="1:8" ht="42.75" customHeight="1">
      <c r="A13" s="29"/>
      <c r="B13" s="810" t="s">
        <v>36</v>
      </c>
      <c r="C13" s="811"/>
      <c r="D13" s="812"/>
      <c r="E13" s="39" t="s">
        <v>37</v>
      </c>
      <c r="F13" s="39" t="s">
        <v>38</v>
      </c>
      <c r="G13" s="40" t="s">
        <v>39</v>
      </c>
      <c r="H13" s="41" t="s">
        <v>40</v>
      </c>
    </row>
    <row r="14" spans="1:8">
      <c r="A14" s="29"/>
      <c r="B14" s="819" t="s">
        <v>52</v>
      </c>
      <c r="C14" s="819"/>
      <c r="D14" s="819"/>
      <c r="E14" s="26">
        <v>2754.69</v>
      </c>
      <c r="F14" s="26"/>
      <c r="G14" s="26">
        <v>2754.69</v>
      </c>
      <c r="H14" s="26">
        <f>+E14+F14-G14</f>
        <v>0</v>
      </c>
    </row>
    <row r="15" spans="1:8">
      <c r="A15" s="29"/>
      <c r="B15" s="819" t="s">
        <v>53</v>
      </c>
      <c r="C15" s="819"/>
      <c r="D15" s="819"/>
      <c r="E15" s="26">
        <v>4974.1899999999996</v>
      </c>
      <c r="F15" s="58">
        <v>0.5</v>
      </c>
      <c r="G15" s="27">
        <v>4974.6899999999996</v>
      </c>
      <c r="H15" s="27">
        <f t="shared" ref="H15:H30" si="0">+E15+F15-G15</f>
        <v>0</v>
      </c>
    </row>
    <row r="16" spans="1:8" ht="12" customHeight="1">
      <c r="A16" s="29"/>
      <c r="B16" s="813" t="s">
        <v>46</v>
      </c>
      <c r="C16" s="813"/>
      <c r="D16" s="813"/>
      <c r="E16" s="27">
        <v>643.54</v>
      </c>
      <c r="F16" s="27">
        <v>560</v>
      </c>
      <c r="G16" s="27">
        <v>81.92</v>
      </c>
      <c r="H16" s="27">
        <f t="shared" si="0"/>
        <v>1121.6199999999999</v>
      </c>
    </row>
    <row r="17" spans="1:8" ht="23.25" customHeight="1">
      <c r="A17" s="29"/>
      <c r="B17" s="819" t="s">
        <v>437</v>
      </c>
      <c r="C17" s="819"/>
      <c r="D17" s="819"/>
      <c r="E17" s="26">
        <v>2408</v>
      </c>
      <c r="F17" s="27"/>
      <c r="G17" s="27">
        <v>1596.35</v>
      </c>
      <c r="H17" s="27">
        <f t="shared" si="0"/>
        <v>811.65000000000009</v>
      </c>
    </row>
    <row r="18" spans="1:8" ht="17.25" customHeight="1">
      <c r="A18" s="29"/>
      <c r="B18" s="813" t="s">
        <v>54</v>
      </c>
      <c r="C18" s="813"/>
      <c r="D18" s="813"/>
      <c r="E18" s="26">
        <v>58.6</v>
      </c>
      <c r="F18" s="27">
        <v>9819.35</v>
      </c>
      <c r="G18" s="27">
        <v>9786.15</v>
      </c>
      <c r="H18" s="27">
        <f t="shared" si="0"/>
        <v>91.800000000001091</v>
      </c>
    </row>
    <row r="19" spans="1:8" ht="15" hidden="1" customHeight="1">
      <c r="A19" s="29"/>
      <c r="B19" s="813" t="s">
        <v>41</v>
      </c>
      <c r="C19" s="813"/>
      <c r="D19" s="813"/>
      <c r="E19" s="26"/>
      <c r="F19" s="27"/>
      <c r="G19" s="27"/>
      <c r="H19" s="27">
        <f t="shared" si="0"/>
        <v>0</v>
      </c>
    </row>
    <row r="20" spans="1:8" ht="11.25" hidden="1" customHeight="1">
      <c r="A20" s="29"/>
      <c r="B20" s="813" t="s">
        <v>42</v>
      </c>
      <c r="C20" s="813"/>
      <c r="D20" s="813"/>
      <c r="E20" s="26"/>
      <c r="F20" s="27"/>
      <c r="G20" s="27"/>
      <c r="H20" s="27">
        <f t="shared" si="0"/>
        <v>0</v>
      </c>
    </row>
    <row r="21" spans="1:8" ht="11.25" customHeight="1">
      <c r="A21" s="29"/>
      <c r="B21" s="813" t="s">
        <v>45</v>
      </c>
      <c r="C21" s="813"/>
      <c r="D21" s="813"/>
      <c r="E21" s="26"/>
      <c r="F21" s="27">
        <v>73.17</v>
      </c>
      <c r="G21" s="27">
        <v>73.17</v>
      </c>
      <c r="H21" s="27">
        <f t="shared" si="0"/>
        <v>0</v>
      </c>
    </row>
    <row r="22" spans="1:8" ht="11.25" customHeight="1">
      <c r="A22" s="29"/>
      <c r="B22" s="813" t="s">
        <v>55</v>
      </c>
      <c r="C22" s="813"/>
      <c r="D22" s="813"/>
      <c r="E22" s="26"/>
      <c r="F22" s="27">
        <v>2487.9699999999998</v>
      </c>
      <c r="G22" s="27">
        <v>2056.85</v>
      </c>
      <c r="H22" s="27">
        <f t="shared" si="0"/>
        <v>431.11999999999989</v>
      </c>
    </row>
    <row r="23" spans="1:8" ht="11.25" customHeight="1">
      <c r="A23" s="29"/>
      <c r="B23" s="28" t="s">
        <v>44</v>
      </c>
      <c r="C23" s="28"/>
      <c r="D23" s="28"/>
      <c r="E23" s="26"/>
      <c r="F23" s="27">
        <v>836.44</v>
      </c>
      <c r="G23" s="27">
        <v>836.44</v>
      </c>
      <c r="H23" s="27">
        <f t="shared" si="0"/>
        <v>0</v>
      </c>
    </row>
    <row r="24" spans="1:8" ht="12.75" customHeight="1">
      <c r="A24" s="29"/>
      <c r="B24" s="814" t="s">
        <v>43</v>
      </c>
      <c r="C24" s="814"/>
      <c r="D24" s="814"/>
      <c r="E24" s="26"/>
      <c r="F24" s="27">
        <v>12020</v>
      </c>
      <c r="G24" s="59">
        <v>12020</v>
      </c>
      <c r="H24" s="27">
        <f t="shared" si="0"/>
        <v>0</v>
      </c>
    </row>
    <row r="25" spans="1:8">
      <c r="A25" s="29"/>
      <c r="B25" s="820" t="s">
        <v>473</v>
      </c>
      <c r="C25" s="821"/>
      <c r="D25" s="822"/>
      <c r="E25" s="26"/>
      <c r="F25" s="60">
        <v>1535</v>
      </c>
      <c r="G25" s="42">
        <v>1535</v>
      </c>
      <c r="H25" s="27">
        <f t="shared" si="0"/>
        <v>0</v>
      </c>
    </row>
    <row r="26" spans="1:8">
      <c r="A26" s="29"/>
      <c r="B26" s="819" t="s">
        <v>474</v>
      </c>
      <c r="C26" s="819"/>
      <c r="D26" s="819"/>
      <c r="E26" s="26"/>
      <c r="F26" s="60">
        <v>19400</v>
      </c>
      <c r="G26" s="42">
        <v>19400</v>
      </c>
      <c r="H26" s="27">
        <f t="shared" si="0"/>
        <v>0</v>
      </c>
    </row>
    <row r="27" spans="1:8">
      <c r="A27" s="29"/>
      <c r="B27" s="819" t="s">
        <v>56</v>
      </c>
      <c r="C27" s="819"/>
      <c r="D27" s="819"/>
      <c r="E27" s="26"/>
      <c r="F27" s="60">
        <v>2000</v>
      </c>
      <c r="G27" s="42">
        <v>2000</v>
      </c>
      <c r="H27" s="27">
        <f t="shared" si="0"/>
        <v>0</v>
      </c>
    </row>
    <row r="28" spans="1:8">
      <c r="A28" s="29"/>
      <c r="B28" s="819" t="s">
        <v>57</v>
      </c>
      <c r="C28" s="819"/>
      <c r="D28" s="819"/>
      <c r="E28" s="26">
        <v>10547.39</v>
      </c>
      <c r="F28" s="60">
        <v>19192</v>
      </c>
      <c r="G28" s="42">
        <v>11420.21</v>
      </c>
      <c r="H28" s="27">
        <f t="shared" si="0"/>
        <v>18319.18</v>
      </c>
    </row>
    <row r="29" spans="1:8">
      <c r="A29" s="29"/>
      <c r="B29" s="819" t="s">
        <v>58</v>
      </c>
      <c r="C29" s="819"/>
      <c r="D29" s="819"/>
      <c r="E29" s="26"/>
      <c r="F29" s="60"/>
      <c r="G29" s="42"/>
      <c r="H29" s="27">
        <f t="shared" si="0"/>
        <v>0</v>
      </c>
    </row>
    <row r="30" spans="1:8" ht="13.5" customHeight="1">
      <c r="A30" s="29"/>
      <c r="B30" s="813" t="s">
        <v>47</v>
      </c>
      <c r="C30" s="813"/>
      <c r="D30" s="813"/>
      <c r="E30" s="26"/>
      <c r="F30" s="61"/>
      <c r="G30" s="61"/>
      <c r="H30" s="27">
        <f t="shared" si="0"/>
        <v>0</v>
      </c>
    </row>
    <row r="31" spans="1:8" ht="15.75" customHeight="1">
      <c r="A31" s="29"/>
      <c r="B31" s="43" t="s">
        <v>59</v>
      </c>
      <c r="C31" s="44"/>
      <c r="D31" s="44"/>
      <c r="E31" s="45">
        <f>+SUM(E14:E30)</f>
        <v>21386.409999999996</v>
      </c>
      <c r="F31" s="62">
        <f>SUM(F14:F30)</f>
        <v>67924.429999999993</v>
      </c>
      <c r="G31" s="63">
        <f>SUM(G14:G30)</f>
        <v>68535.47</v>
      </c>
      <c r="H31" s="46">
        <f>+E31+F31-G31</f>
        <v>20775.369999999995</v>
      </c>
    </row>
    <row r="32" spans="1:8" ht="7.5" hidden="1" customHeight="1">
      <c r="A32" s="29"/>
      <c r="B32" s="29"/>
      <c r="C32" s="29"/>
      <c r="D32" s="29"/>
      <c r="E32" s="29"/>
      <c r="F32" s="29"/>
      <c r="G32" s="29"/>
      <c r="H32" s="29"/>
    </row>
    <row r="33" spans="1:9" ht="7.5" customHeight="1">
      <c r="A33" s="29"/>
      <c r="B33" s="29"/>
      <c r="C33" s="29"/>
      <c r="D33" s="29"/>
      <c r="E33" s="29"/>
      <c r="F33" s="29"/>
      <c r="G33" s="29"/>
      <c r="H33" s="29"/>
    </row>
    <row r="34" spans="1:9" ht="7.5" customHeight="1">
      <c r="A34" s="29"/>
      <c r="B34" s="29"/>
      <c r="C34" s="29"/>
      <c r="D34" s="29"/>
      <c r="E34" s="29"/>
      <c r="F34" s="29"/>
      <c r="G34" s="29"/>
      <c r="H34" s="29"/>
    </row>
    <row r="35" spans="1:9">
      <c r="A35" s="47"/>
      <c r="B35" s="808" t="s">
        <v>29</v>
      </c>
      <c r="C35" s="808"/>
      <c r="D35" s="808"/>
      <c r="E35" s="48"/>
      <c r="F35" s="49"/>
      <c r="G35" s="808" t="s">
        <v>30</v>
      </c>
      <c r="H35" s="808"/>
      <c r="I35" s="50"/>
    </row>
    <row r="36" spans="1:9" ht="12" customHeight="1">
      <c r="A36" s="47"/>
      <c r="B36" s="823" t="s">
        <v>48</v>
      </c>
      <c r="C36" s="823"/>
      <c r="D36" s="823"/>
      <c r="E36" s="51" t="s">
        <v>1</v>
      </c>
      <c r="F36" s="51"/>
      <c r="G36" s="817" t="s">
        <v>49</v>
      </c>
      <c r="H36" s="817"/>
      <c r="I36" s="50"/>
    </row>
    <row r="37" spans="1:9" ht="12" customHeight="1">
      <c r="A37" s="47"/>
      <c r="B37" s="52"/>
      <c r="C37" s="52"/>
      <c r="D37" s="52"/>
      <c r="E37" s="51"/>
      <c r="F37" s="51"/>
      <c r="G37" s="53"/>
      <c r="H37" s="53"/>
      <c r="I37" s="50"/>
    </row>
    <row r="38" spans="1:9" ht="12" customHeight="1">
      <c r="A38" s="47"/>
      <c r="B38" s="52"/>
      <c r="C38" s="52"/>
      <c r="D38" s="52"/>
      <c r="E38" s="51"/>
      <c r="F38" s="51"/>
      <c r="G38" s="53"/>
      <c r="H38" s="53"/>
      <c r="I38" s="50"/>
    </row>
    <row r="39" spans="1:9" ht="16.5" customHeight="1">
      <c r="A39" s="47"/>
      <c r="B39" s="824" t="s">
        <v>50</v>
      </c>
      <c r="C39" s="824"/>
      <c r="D39" s="824"/>
      <c r="E39" s="54"/>
      <c r="F39" s="55"/>
      <c r="G39" s="825" t="s">
        <v>2</v>
      </c>
      <c r="H39" s="825"/>
      <c r="I39" s="50"/>
    </row>
    <row r="40" spans="1:9" ht="23.25" customHeight="1">
      <c r="A40" s="47"/>
      <c r="B40" s="809" t="s">
        <v>51</v>
      </c>
      <c r="C40" s="809"/>
      <c r="D40" s="809"/>
      <c r="E40" s="51" t="s">
        <v>1</v>
      </c>
      <c r="F40" s="51"/>
      <c r="G40" s="817" t="s">
        <v>49</v>
      </c>
      <c r="H40" s="817"/>
      <c r="I40" s="50"/>
    </row>
    <row r="41" spans="1:9" ht="6" customHeight="1">
      <c r="A41" s="47"/>
      <c r="B41" s="56"/>
      <c r="C41" s="56"/>
      <c r="D41" s="56"/>
      <c r="E41" s="56"/>
      <c r="F41" s="56"/>
      <c r="G41" s="56"/>
      <c r="H41" s="56"/>
      <c r="I41" s="50"/>
    </row>
    <row r="42" spans="1:9">
      <c r="A42" s="47"/>
      <c r="B42" s="57"/>
      <c r="C42" s="57"/>
      <c r="D42" s="56"/>
      <c r="E42" s="56"/>
      <c r="F42" s="56"/>
      <c r="G42" s="56"/>
      <c r="H42" s="56"/>
      <c r="I42" s="50"/>
    </row>
    <row r="43" spans="1:9">
      <c r="A43" s="47"/>
      <c r="B43" s="29"/>
      <c r="C43" s="29"/>
      <c r="D43" s="29"/>
      <c r="E43" s="29"/>
      <c r="F43" s="29"/>
      <c r="G43" s="29"/>
      <c r="H43" s="29"/>
      <c r="I43" s="50"/>
    </row>
    <row r="44" spans="1:9">
      <c r="A44" s="47"/>
      <c r="B44" s="47"/>
      <c r="C44" s="47"/>
      <c r="D44" s="47"/>
      <c r="E44" s="47"/>
      <c r="F44" s="47"/>
      <c r="G44" s="47"/>
      <c r="H44" s="47"/>
      <c r="I44" s="50"/>
    </row>
    <row r="45" spans="1:9">
      <c r="A45" s="29"/>
      <c r="B45" s="29"/>
      <c r="C45" s="29"/>
      <c r="D45" s="29"/>
      <c r="E45" s="29"/>
      <c r="F45" s="29"/>
      <c r="G45" s="29"/>
      <c r="H45" s="29"/>
    </row>
    <row r="46" spans="1:9">
      <c r="A46" s="29"/>
      <c r="B46" s="29"/>
      <c r="C46" s="29"/>
      <c r="D46" s="29"/>
      <c r="E46" s="29"/>
      <c r="F46" s="29"/>
      <c r="G46" s="29"/>
      <c r="H46" s="29"/>
    </row>
    <row r="47" spans="1:9">
      <c r="A47" s="29"/>
      <c r="B47" s="29"/>
      <c r="C47" s="29"/>
      <c r="D47" s="29"/>
      <c r="E47" s="29"/>
      <c r="F47" s="29"/>
      <c r="G47" s="29"/>
      <c r="H47" s="29"/>
    </row>
    <row r="48" spans="1:9">
      <c r="A48" s="29"/>
      <c r="B48" s="29"/>
      <c r="C48" s="29"/>
      <c r="D48" s="29"/>
      <c r="E48" s="29"/>
      <c r="F48" s="29"/>
      <c r="G48" s="29"/>
      <c r="H48" s="29"/>
    </row>
    <row r="49" spans="1:8">
      <c r="A49" s="29"/>
      <c r="B49" s="29"/>
      <c r="C49" s="29"/>
      <c r="D49" s="29"/>
      <c r="E49" s="29"/>
      <c r="F49" s="29"/>
      <c r="G49" s="29"/>
      <c r="H49" s="29"/>
    </row>
    <row r="50" spans="1:8">
      <c r="A50" s="29"/>
      <c r="B50" s="29"/>
      <c r="C50" s="29"/>
      <c r="D50" s="29"/>
      <c r="E50" s="29"/>
      <c r="F50" s="29"/>
      <c r="G50" s="29"/>
      <c r="H50" s="29"/>
    </row>
    <row r="51" spans="1:8">
      <c r="A51" s="29"/>
      <c r="B51" s="29"/>
      <c r="C51" s="29"/>
      <c r="D51" s="29"/>
      <c r="E51" s="29"/>
      <c r="F51" s="29"/>
      <c r="G51" s="29"/>
      <c r="H51" s="29"/>
    </row>
    <row r="52" spans="1:8">
      <c r="A52" s="29"/>
      <c r="B52" s="29"/>
      <c r="C52" s="29"/>
      <c r="D52" s="29"/>
      <c r="E52" s="29"/>
      <c r="F52" s="29"/>
      <c r="G52" s="29"/>
      <c r="H52" s="29"/>
    </row>
    <row r="53" spans="1:8">
      <c r="A53" s="29"/>
      <c r="B53" s="29"/>
      <c r="C53" s="29"/>
      <c r="D53" s="29"/>
      <c r="E53" s="29"/>
      <c r="F53" s="29"/>
      <c r="G53" s="29"/>
      <c r="H53" s="29"/>
    </row>
    <row r="54" spans="1:8">
      <c r="A54" s="29"/>
      <c r="B54" s="29"/>
      <c r="C54" s="29"/>
      <c r="D54" s="29"/>
      <c r="E54" s="29"/>
      <c r="F54" s="29"/>
      <c r="G54" s="29"/>
      <c r="H54" s="29"/>
    </row>
    <row r="55" spans="1:8">
      <c r="A55" s="29"/>
      <c r="B55" s="29"/>
      <c r="C55" s="29"/>
      <c r="D55" s="29"/>
      <c r="E55" s="29"/>
      <c r="F55" s="29"/>
      <c r="G55" s="29"/>
      <c r="H55" s="29"/>
    </row>
    <row r="56" spans="1:8">
      <c r="A56" s="29"/>
      <c r="B56" s="29"/>
      <c r="C56" s="29"/>
      <c r="D56" s="29"/>
      <c r="E56" s="29"/>
      <c r="F56" s="29"/>
      <c r="G56" s="29"/>
      <c r="H56" s="29"/>
    </row>
    <row r="57" spans="1:8">
      <c r="A57" s="29"/>
      <c r="B57" s="29"/>
      <c r="C57" s="29"/>
      <c r="D57" s="29"/>
      <c r="E57" s="29"/>
      <c r="F57" s="29"/>
      <c r="G57" s="29"/>
      <c r="H57" s="29"/>
    </row>
    <row r="58" spans="1:8">
      <c r="A58" s="29"/>
      <c r="B58" s="29"/>
      <c r="C58" s="29"/>
      <c r="D58" s="29"/>
      <c r="E58" s="29"/>
      <c r="F58" s="29"/>
      <c r="G58" s="29"/>
      <c r="H58" s="29"/>
    </row>
    <row r="59" spans="1:8">
      <c r="A59" s="29"/>
      <c r="B59" s="29"/>
      <c r="C59" s="29"/>
      <c r="D59" s="29"/>
      <c r="E59" s="29"/>
      <c r="F59" s="29"/>
      <c r="G59" s="29"/>
      <c r="H59" s="29"/>
    </row>
    <row r="60" spans="1:8">
      <c r="A60" s="29"/>
      <c r="B60" s="29"/>
      <c r="C60" s="29"/>
      <c r="D60" s="29"/>
      <c r="E60" s="29"/>
      <c r="F60" s="29"/>
      <c r="G60" s="29"/>
      <c r="H60" s="29"/>
    </row>
    <row r="61" spans="1:8">
      <c r="A61" s="29"/>
      <c r="B61" s="29"/>
      <c r="C61" s="29"/>
      <c r="D61" s="29"/>
      <c r="E61" s="29"/>
      <c r="F61" s="29"/>
      <c r="G61" s="29"/>
      <c r="H61" s="29"/>
    </row>
    <row r="62" spans="1:8">
      <c r="A62" s="29"/>
      <c r="B62" s="29"/>
      <c r="C62" s="29"/>
      <c r="D62" s="29"/>
      <c r="E62" s="29"/>
      <c r="F62" s="29"/>
      <c r="G62" s="29"/>
      <c r="H62" s="29"/>
    </row>
    <row r="63" spans="1:8">
      <c r="A63" s="29"/>
      <c r="B63" s="29"/>
      <c r="C63" s="29"/>
      <c r="D63" s="29"/>
      <c r="E63" s="29"/>
      <c r="F63" s="29"/>
      <c r="G63" s="29"/>
      <c r="H63" s="29"/>
    </row>
    <row r="64" spans="1:8">
      <c r="A64" s="29"/>
      <c r="B64" s="29"/>
      <c r="C64" s="29"/>
      <c r="D64" s="29"/>
      <c r="E64" s="29"/>
      <c r="F64" s="29"/>
      <c r="G64" s="29"/>
      <c r="H64" s="29"/>
    </row>
    <row r="65" spans="1:8">
      <c r="A65" s="29"/>
      <c r="B65" s="29"/>
      <c r="C65" s="29"/>
      <c r="D65" s="29"/>
      <c r="E65" s="29"/>
      <c r="F65" s="29"/>
      <c r="G65" s="29"/>
      <c r="H65" s="29"/>
    </row>
    <row r="66" spans="1:8">
      <c r="A66" s="29"/>
      <c r="B66" s="29"/>
      <c r="C66" s="29"/>
      <c r="D66" s="29"/>
      <c r="E66" s="29"/>
      <c r="F66" s="29"/>
      <c r="G66" s="29"/>
      <c r="H66" s="29"/>
    </row>
    <row r="67" spans="1:8">
      <c r="A67" s="29"/>
      <c r="B67" s="29"/>
      <c r="C67" s="29"/>
      <c r="D67" s="29"/>
      <c r="E67" s="29"/>
      <c r="F67" s="29"/>
      <c r="G67" s="29"/>
      <c r="H67" s="29"/>
    </row>
    <row r="68" spans="1:8">
      <c r="A68" s="29"/>
      <c r="B68" s="29"/>
      <c r="C68" s="29"/>
      <c r="D68" s="29"/>
      <c r="E68" s="29"/>
      <c r="F68" s="29"/>
      <c r="G68" s="29"/>
      <c r="H68" s="29"/>
    </row>
    <row r="69" spans="1:8">
      <c r="A69" s="29"/>
      <c r="B69" s="29"/>
      <c r="C69" s="29"/>
      <c r="D69" s="29"/>
      <c r="E69" s="29"/>
      <c r="F69" s="29"/>
      <c r="G69" s="29"/>
      <c r="H69" s="29"/>
    </row>
    <row r="70" spans="1:8">
      <c r="A70" s="29"/>
      <c r="B70" s="29"/>
      <c r="C70" s="29"/>
      <c r="D70" s="29"/>
      <c r="E70" s="29"/>
      <c r="F70" s="29"/>
      <c r="G70" s="29"/>
      <c r="H70" s="29"/>
    </row>
    <row r="71" spans="1:8">
      <c r="A71" s="29"/>
      <c r="B71" s="29"/>
      <c r="C71" s="29"/>
      <c r="D71" s="29"/>
      <c r="E71" s="29"/>
      <c r="F71" s="29"/>
      <c r="G71" s="29"/>
      <c r="H71" s="29"/>
    </row>
    <row r="72" spans="1:8">
      <c r="A72" s="29"/>
      <c r="B72" s="29"/>
      <c r="C72" s="29"/>
      <c r="D72" s="29"/>
      <c r="E72" s="29"/>
      <c r="F72" s="29"/>
      <c r="G72" s="29"/>
      <c r="H72" s="29"/>
    </row>
    <row r="73" spans="1:8">
      <c r="A73" s="29"/>
      <c r="B73" s="29"/>
      <c r="C73" s="29"/>
      <c r="D73" s="29"/>
      <c r="E73" s="29"/>
      <c r="F73" s="29"/>
      <c r="G73" s="29"/>
      <c r="H73" s="29"/>
    </row>
    <row r="74" spans="1:8">
      <c r="A74" s="29"/>
      <c r="B74" s="29"/>
      <c r="C74" s="29"/>
      <c r="D74" s="29"/>
      <c r="E74" s="29"/>
      <c r="F74" s="29"/>
      <c r="G74" s="29"/>
      <c r="H74" s="29"/>
    </row>
    <row r="75" spans="1:8">
      <c r="A75" s="29"/>
      <c r="E75" s="29"/>
      <c r="F75" s="29"/>
      <c r="G75" s="29"/>
      <c r="H75" s="29"/>
    </row>
    <row r="76" spans="1:8">
      <c r="A76" s="29"/>
      <c r="E76" s="29"/>
      <c r="F76" s="29"/>
      <c r="G76" s="29"/>
      <c r="H76" s="29"/>
    </row>
  </sheetData>
  <mergeCells count="31">
    <mergeCell ref="G35:H35"/>
    <mergeCell ref="B36:D36"/>
    <mergeCell ref="G36:H36"/>
    <mergeCell ref="B39:D39"/>
    <mergeCell ref="G39:H39"/>
    <mergeCell ref="B16:D16"/>
    <mergeCell ref="B17:D17"/>
    <mergeCell ref="B21:D21"/>
    <mergeCell ref="B22:D22"/>
    <mergeCell ref="B30:D30"/>
    <mergeCell ref="B26:D26"/>
    <mergeCell ref="B27:D27"/>
    <mergeCell ref="B28:D28"/>
    <mergeCell ref="B29:D29"/>
    <mergeCell ref="B25:D25"/>
    <mergeCell ref="B10:H10"/>
    <mergeCell ref="G1:H1"/>
    <mergeCell ref="G2:H4"/>
    <mergeCell ref="B35:D35"/>
    <mergeCell ref="B40:D40"/>
    <mergeCell ref="B13:D13"/>
    <mergeCell ref="B18:D18"/>
    <mergeCell ref="B19:D19"/>
    <mergeCell ref="B20:D20"/>
    <mergeCell ref="B24:D24"/>
    <mergeCell ref="B6:D6"/>
    <mergeCell ref="B7:D7"/>
    <mergeCell ref="G40:H40"/>
    <mergeCell ref="B11:H11"/>
    <mergeCell ref="B14:D14"/>
    <mergeCell ref="B15:D15"/>
  </mergeCells>
  <pageMargins left="0" right="0" top="0.74803149606299213" bottom="0.74803149606299213"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264</vt:i4>
      </vt:variant>
    </vt:vector>
  </HeadingPairs>
  <TitlesOfParts>
    <vt:vector size="282" baseType="lpstr">
      <vt:lpstr>Forma 2 SUVESTINĖ </vt:lpstr>
      <vt:lpstr>Forma 2SB Suvestinė </vt:lpstr>
      <vt:lpstr>Forma 2SB 7.1.1.2 </vt:lpstr>
      <vt:lpstr>Forma 2SB 7.1.1.10 </vt:lpstr>
      <vt:lpstr>Forma 2SB 7.3.1.38 </vt:lpstr>
      <vt:lpstr>Forma 2S Suvestinė </vt:lpstr>
      <vt:lpstr>Forma 2S 7.1.1.1 </vt:lpstr>
      <vt:lpstr>Forma 2S 7.1.1.2 </vt:lpstr>
      <vt:lpstr>Pažyma apie pajamas</vt:lpstr>
      <vt:lpstr>Forma S7</vt:lpstr>
      <vt:lpstr>Gautų FS pažyma</vt:lpstr>
      <vt:lpstr>Gautų FS pažyma pagal šaltinį</vt:lpstr>
      <vt:lpstr>9 priedas</vt:lpstr>
      <vt:lpstr>9 priedo pažyma</vt:lpstr>
      <vt:lpstr>Sukauptų FS pažyma</vt:lpstr>
      <vt:lpstr>Sukauptų FS pažyma pagal šaltin</vt:lpstr>
      <vt:lpstr>Kontingentai</vt:lpstr>
      <vt:lpstr>Tikslinės lėšos</vt:lpstr>
      <vt:lpstr>'Forma 2 SUVESTINĖ '!Print_Titles</vt:lpstr>
      <vt:lpstr>'Forma 2S 7.1.1.1 '!Print_Titles</vt:lpstr>
      <vt:lpstr>'Forma 2S 7.1.1.2 '!Print_Titles</vt:lpstr>
      <vt:lpstr>'Forma 2S Suvestinė '!Print_Titles</vt:lpstr>
      <vt:lpstr>'Forma 2SB 7.1.1.10 '!Print_Titles</vt:lpstr>
      <vt:lpstr>'Forma 2SB 7.1.1.2 '!Print_Titles</vt:lpstr>
      <vt:lpstr>'Forma 2SB 7.3.1.38 '!Print_Titles</vt:lpstr>
      <vt:lpstr>'Forma 2SB Suvestinė '!Print_Titles</vt:lpstr>
      <vt:lpstr>'Forma 2 SUVESTINĖ '!Z_05B54777_5D6F_4067_9B5E_F0A938B54982_.wvu.Cols</vt:lpstr>
      <vt:lpstr>'Forma 2S 7.1.1.1 '!Z_05B54777_5D6F_4067_9B5E_F0A938B54982_.wvu.Cols</vt:lpstr>
      <vt:lpstr>'Forma 2S 7.1.1.2 '!Z_05B54777_5D6F_4067_9B5E_F0A938B54982_.wvu.Cols</vt:lpstr>
      <vt:lpstr>'Forma 2S Suvestinė '!Z_05B54777_5D6F_4067_9B5E_F0A938B54982_.wvu.Cols</vt:lpstr>
      <vt:lpstr>'Forma 2SB 7.1.1.10 '!Z_05B54777_5D6F_4067_9B5E_F0A938B54982_.wvu.Cols</vt:lpstr>
      <vt:lpstr>'Forma 2SB 7.1.1.2 '!Z_05B54777_5D6F_4067_9B5E_F0A938B54982_.wvu.Cols</vt:lpstr>
      <vt:lpstr>'Forma 2SB 7.3.1.38 '!Z_05B54777_5D6F_4067_9B5E_F0A938B54982_.wvu.Cols</vt:lpstr>
      <vt:lpstr>'Forma 2SB Suvestinė '!Z_05B54777_5D6F_4067_9B5E_F0A938B54982_.wvu.Cols</vt:lpstr>
      <vt:lpstr>'Forma 2 SUVESTINĖ '!Z_05B54777_5D6F_4067_9B5E_F0A938B54982_.wvu.PrintTitles</vt:lpstr>
      <vt:lpstr>'Forma 2S 7.1.1.1 '!Z_05B54777_5D6F_4067_9B5E_F0A938B54982_.wvu.PrintTitles</vt:lpstr>
      <vt:lpstr>'Forma 2S 7.1.1.2 '!Z_05B54777_5D6F_4067_9B5E_F0A938B54982_.wvu.PrintTitles</vt:lpstr>
      <vt:lpstr>'Forma 2S Suvestinė '!Z_05B54777_5D6F_4067_9B5E_F0A938B54982_.wvu.PrintTitles</vt:lpstr>
      <vt:lpstr>'Forma 2SB 7.1.1.10 '!Z_05B54777_5D6F_4067_9B5E_F0A938B54982_.wvu.PrintTitles</vt:lpstr>
      <vt:lpstr>'Forma 2SB 7.1.1.2 '!Z_05B54777_5D6F_4067_9B5E_F0A938B54982_.wvu.PrintTitles</vt:lpstr>
      <vt:lpstr>'Forma 2SB 7.3.1.38 '!Z_05B54777_5D6F_4067_9B5E_F0A938B54982_.wvu.PrintTitles</vt:lpstr>
      <vt:lpstr>'Forma 2SB Suvestinė '!Z_05B54777_5D6F_4067_9B5E_F0A938B54982_.wvu.PrintTitles</vt:lpstr>
      <vt:lpstr>'Forma 2 SUVESTINĖ '!Z_112AFAC2_77EA_44AA_BEEF_6812D11534CE_.wvu.Cols</vt:lpstr>
      <vt:lpstr>'Forma 2S 7.1.1.1 '!Z_112AFAC2_77EA_44AA_BEEF_6812D11534CE_.wvu.Cols</vt:lpstr>
      <vt:lpstr>'Forma 2S 7.1.1.2 '!Z_112AFAC2_77EA_44AA_BEEF_6812D11534CE_.wvu.Cols</vt:lpstr>
      <vt:lpstr>'Forma 2S Suvestinė '!Z_112AFAC2_77EA_44AA_BEEF_6812D11534CE_.wvu.Cols</vt:lpstr>
      <vt:lpstr>'Forma 2SB 7.1.1.10 '!Z_112AFAC2_77EA_44AA_BEEF_6812D11534CE_.wvu.Cols</vt:lpstr>
      <vt:lpstr>'Forma 2SB 7.1.1.2 '!Z_112AFAC2_77EA_44AA_BEEF_6812D11534CE_.wvu.Cols</vt:lpstr>
      <vt:lpstr>'Forma 2SB 7.3.1.38 '!Z_112AFAC2_77EA_44AA_BEEF_6812D11534CE_.wvu.Cols</vt:lpstr>
      <vt:lpstr>'Forma 2SB Suvestinė '!Z_112AFAC2_77EA_44AA_BEEF_6812D11534CE_.wvu.Cols</vt:lpstr>
      <vt:lpstr>'Forma 2 SUVESTINĖ '!Z_112AFAC2_77EA_44AA_BEEF_6812D11534CE_.wvu.PrintTitles</vt:lpstr>
      <vt:lpstr>'Forma 2S 7.1.1.1 '!Z_112AFAC2_77EA_44AA_BEEF_6812D11534CE_.wvu.PrintTitles</vt:lpstr>
      <vt:lpstr>'Forma 2S 7.1.1.2 '!Z_112AFAC2_77EA_44AA_BEEF_6812D11534CE_.wvu.PrintTitles</vt:lpstr>
      <vt:lpstr>'Forma 2S Suvestinė '!Z_112AFAC2_77EA_44AA_BEEF_6812D11534CE_.wvu.PrintTitles</vt:lpstr>
      <vt:lpstr>'Forma 2SB 7.1.1.10 '!Z_112AFAC2_77EA_44AA_BEEF_6812D11534CE_.wvu.PrintTitles</vt:lpstr>
      <vt:lpstr>'Forma 2SB 7.1.1.2 '!Z_112AFAC2_77EA_44AA_BEEF_6812D11534CE_.wvu.PrintTitles</vt:lpstr>
      <vt:lpstr>'Forma 2SB 7.3.1.38 '!Z_112AFAC2_77EA_44AA_BEEF_6812D11534CE_.wvu.PrintTitles</vt:lpstr>
      <vt:lpstr>'Forma 2SB Suvestinė '!Z_112AFAC2_77EA_44AA_BEEF_6812D11534CE_.wvu.PrintTitles</vt:lpstr>
      <vt:lpstr>'Forma 2 SUVESTINĖ '!Z_2639E812_3F06_4E8B_B45B_2B63CC97A751_.wvu.Cols</vt:lpstr>
      <vt:lpstr>'Forma 2S 7.1.1.1 '!Z_2639E812_3F06_4E8B_B45B_2B63CC97A751_.wvu.Cols</vt:lpstr>
      <vt:lpstr>'Forma 2S 7.1.1.2 '!Z_2639E812_3F06_4E8B_B45B_2B63CC97A751_.wvu.Cols</vt:lpstr>
      <vt:lpstr>'Forma 2S Suvestinė '!Z_2639E812_3F06_4E8B_B45B_2B63CC97A751_.wvu.Cols</vt:lpstr>
      <vt:lpstr>'Forma 2SB 7.1.1.10 '!Z_2639E812_3F06_4E8B_B45B_2B63CC97A751_.wvu.Cols</vt:lpstr>
      <vt:lpstr>'Forma 2SB 7.1.1.2 '!Z_2639E812_3F06_4E8B_B45B_2B63CC97A751_.wvu.Cols</vt:lpstr>
      <vt:lpstr>'Forma 2SB 7.3.1.38 '!Z_2639E812_3F06_4E8B_B45B_2B63CC97A751_.wvu.Cols</vt:lpstr>
      <vt:lpstr>'Forma 2SB Suvestinė '!Z_2639E812_3F06_4E8B_B45B_2B63CC97A751_.wvu.Cols</vt:lpstr>
      <vt:lpstr>'Forma 2 SUVESTINĖ '!Z_2639E812_3F06_4E8B_B45B_2B63CC97A751_.wvu.PrintTitles</vt:lpstr>
      <vt:lpstr>'Forma 2S 7.1.1.1 '!Z_2639E812_3F06_4E8B_B45B_2B63CC97A751_.wvu.PrintTitles</vt:lpstr>
      <vt:lpstr>'Forma 2S 7.1.1.2 '!Z_2639E812_3F06_4E8B_B45B_2B63CC97A751_.wvu.PrintTitles</vt:lpstr>
      <vt:lpstr>'Forma 2S Suvestinė '!Z_2639E812_3F06_4E8B_B45B_2B63CC97A751_.wvu.PrintTitles</vt:lpstr>
      <vt:lpstr>'Forma 2SB 7.1.1.10 '!Z_2639E812_3F06_4E8B_B45B_2B63CC97A751_.wvu.PrintTitles</vt:lpstr>
      <vt:lpstr>'Forma 2SB 7.1.1.2 '!Z_2639E812_3F06_4E8B_B45B_2B63CC97A751_.wvu.PrintTitles</vt:lpstr>
      <vt:lpstr>'Forma 2SB 7.3.1.38 '!Z_2639E812_3F06_4E8B_B45B_2B63CC97A751_.wvu.PrintTitles</vt:lpstr>
      <vt:lpstr>'Forma 2SB Suvestinė '!Z_2639E812_3F06_4E8B_B45B_2B63CC97A751_.wvu.PrintTitles</vt:lpstr>
      <vt:lpstr>'Forma 2 SUVESTINĖ '!Z_47D04100_FABF_4D8C_9C0A_1DEC9335BC02_.wvu.Cols</vt:lpstr>
      <vt:lpstr>'Forma 2S 7.1.1.1 '!Z_47D04100_FABF_4D8C_9C0A_1DEC9335BC02_.wvu.Cols</vt:lpstr>
      <vt:lpstr>'Forma 2S 7.1.1.2 '!Z_47D04100_FABF_4D8C_9C0A_1DEC9335BC02_.wvu.Cols</vt:lpstr>
      <vt:lpstr>'Forma 2S Suvestinė '!Z_47D04100_FABF_4D8C_9C0A_1DEC9335BC02_.wvu.Cols</vt:lpstr>
      <vt:lpstr>'Forma 2SB 7.1.1.10 '!Z_47D04100_FABF_4D8C_9C0A_1DEC9335BC02_.wvu.Cols</vt:lpstr>
      <vt:lpstr>'Forma 2SB 7.1.1.2 '!Z_47D04100_FABF_4D8C_9C0A_1DEC9335BC02_.wvu.Cols</vt:lpstr>
      <vt:lpstr>'Forma 2SB 7.3.1.38 '!Z_47D04100_FABF_4D8C_9C0A_1DEC9335BC02_.wvu.Cols</vt:lpstr>
      <vt:lpstr>'Forma 2SB Suvestinė '!Z_47D04100_FABF_4D8C_9C0A_1DEC9335BC02_.wvu.Cols</vt:lpstr>
      <vt:lpstr>'Forma 2 SUVESTINĖ '!Z_47D04100_FABF_4D8C_9C0A_1DEC9335BC02_.wvu.PrintTitles</vt:lpstr>
      <vt:lpstr>'Forma 2S 7.1.1.1 '!Z_47D04100_FABF_4D8C_9C0A_1DEC9335BC02_.wvu.PrintTitles</vt:lpstr>
      <vt:lpstr>'Forma 2S 7.1.1.2 '!Z_47D04100_FABF_4D8C_9C0A_1DEC9335BC02_.wvu.PrintTitles</vt:lpstr>
      <vt:lpstr>'Forma 2S Suvestinė '!Z_47D04100_FABF_4D8C_9C0A_1DEC9335BC02_.wvu.PrintTitles</vt:lpstr>
      <vt:lpstr>'Forma 2SB 7.1.1.10 '!Z_47D04100_FABF_4D8C_9C0A_1DEC9335BC02_.wvu.PrintTitles</vt:lpstr>
      <vt:lpstr>'Forma 2SB 7.1.1.2 '!Z_47D04100_FABF_4D8C_9C0A_1DEC9335BC02_.wvu.PrintTitles</vt:lpstr>
      <vt:lpstr>'Forma 2SB 7.3.1.38 '!Z_47D04100_FABF_4D8C_9C0A_1DEC9335BC02_.wvu.PrintTitles</vt:lpstr>
      <vt:lpstr>'Forma 2SB Suvestinė '!Z_47D04100_FABF_4D8C_9C0A_1DEC9335BC02_.wvu.PrintTitles</vt:lpstr>
      <vt:lpstr>'Forma 2 SUVESTINĖ '!Z_4837D77B_C401_4018_A777_ED8FA242E629_.wvu.Cols</vt:lpstr>
      <vt:lpstr>'Forma 2S 7.1.1.1 '!Z_4837D77B_C401_4018_A777_ED8FA242E629_.wvu.Cols</vt:lpstr>
      <vt:lpstr>'Forma 2S 7.1.1.2 '!Z_4837D77B_C401_4018_A777_ED8FA242E629_.wvu.Cols</vt:lpstr>
      <vt:lpstr>'Forma 2S Suvestinė '!Z_4837D77B_C401_4018_A777_ED8FA242E629_.wvu.Cols</vt:lpstr>
      <vt:lpstr>'Forma 2SB 7.1.1.10 '!Z_4837D77B_C401_4018_A777_ED8FA242E629_.wvu.Cols</vt:lpstr>
      <vt:lpstr>'Forma 2SB 7.1.1.2 '!Z_4837D77B_C401_4018_A777_ED8FA242E629_.wvu.Cols</vt:lpstr>
      <vt:lpstr>'Forma 2SB 7.3.1.38 '!Z_4837D77B_C401_4018_A777_ED8FA242E629_.wvu.Cols</vt:lpstr>
      <vt:lpstr>'Forma 2SB Suvestinė '!Z_4837D77B_C401_4018_A777_ED8FA242E629_.wvu.Cols</vt:lpstr>
      <vt:lpstr>'Forma 2 SUVESTINĖ '!Z_4837D77B_C401_4018_A777_ED8FA242E629_.wvu.PrintTitles</vt:lpstr>
      <vt:lpstr>'Forma 2S 7.1.1.1 '!Z_4837D77B_C401_4018_A777_ED8FA242E629_.wvu.PrintTitles</vt:lpstr>
      <vt:lpstr>'Forma 2S 7.1.1.2 '!Z_4837D77B_C401_4018_A777_ED8FA242E629_.wvu.PrintTitles</vt:lpstr>
      <vt:lpstr>'Forma 2S Suvestinė '!Z_4837D77B_C401_4018_A777_ED8FA242E629_.wvu.PrintTitles</vt:lpstr>
      <vt:lpstr>'Forma 2SB 7.1.1.10 '!Z_4837D77B_C401_4018_A777_ED8FA242E629_.wvu.PrintTitles</vt:lpstr>
      <vt:lpstr>'Forma 2SB 7.1.1.2 '!Z_4837D77B_C401_4018_A777_ED8FA242E629_.wvu.PrintTitles</vt:lpstr>
      <vt:lpstr>'Forma 2SB 7.3.1.38 '!Z_4837D77B_C401_4018_A777_ED8FA242E629_.wvu.PrintTitles</vt:lpstr>
      <vt:lpstr>'Forma 2SB Suvestinė '!Z_4837D77B_C401_4018_A777_ED8FA242E629_.wvu.PrintTitles</vt:lpstr>
      <vt:lpstr>'Forma 2 SUVESTINĖ '!Z_57A1E72B_DFC1_4C5D_ABA7_C1A26EB31789_.wvu.Cols</vt:lpstr>
      <vt:lpstr>'Forma 2S 7.1.1.1 '!Z_57A1E72B_DFC1_4C5D_ABA7_C1A26EB31789_.wvu.Cols</vt:lpstr>
      <vt:lpstr>'Forma 2S 7.1.1.2 '!Z_57A1E72B_DFC1_4C5D_ABA7_C1A26EB31789_.wvu.Cols</vt:lpstr>
      <vt:lpstr>'Forma 2S Suvestinė '!Z_57A1E72B_DFC1_4C5D_ABA7_C1A26EB31789_.wvu.Cols</vt:lpstr>
      <vt:lpstr>'Forma 2SB 7.1.1.10 '!Z_57A1E72B_DFC1_4C5D_ABA7_C1A26EB31789_.wvu.Cols</vt:lpstr>
      <vt:lpstr>'Forma 2SB 7.1.1.2 '!Z_57A1E72B_DFC1_4C5D_ABA7_C1A26EB31789_.wvu.Cols</vt:lpstr>
      <vt:lpstr>'Forma 2SB 7.3.1.38 '!Z_57A1E72B_DFC1_4C5D_ABA7_C1A26EB31789_.wvu.Cols</vt:lpstr>
      <vt:lpstr>'Forma 2SB Suvestinė '!Z_57A1E72B_DFC1_4C5D_ABA7_C1A26EB31789_.wvu.Cols</vt:lpstr>
      <vt:lpstr>'Forma 2 SUVESTINĖ '!Z_57A1E72B_DFC1_4C5D_ABA7_C1A26EB31789_.wvu.PrintTitles</vt:lpstr>
      <vt:lpstr>'Forma 2S 7.1.1.1 '!Z_57A1E72B_DFC1_4C5D_ABA7_C1A26EB31789_.wvu.PrintTitles</vt:lpstr>
      <vt:lpstr>'Forma 2S 7.1.1.2 '!Z_57A1E72B_DFC1_4C5D_ABA7_C1A26EB31789_.wvu.PrintTitles</vt:lpstr>
      <vt:lpstr>'Forma 2S Suvestinė '!Z_57A1E72B_DFC1_4C5D_ABA7_C1A26EB31789_.wvu.PrintTitles</vt:lpstr>
      <vt:lpstr>'Forma 2SB 7.1.1.10 '!Z_57A1E72B_DFC1_4C5D_ABA7_C1A26EB31789_.wvu.PrintTitles</vt:lpstr>
      <vt:lpstr>'Forma 2SB 7.1.1.2 '!Z_57A1E72B_DFC1_4C5D_ABA7_C1A26EB31789_.wvu.PrintTitles</vt:lpstr>
      <vt:lpstr>'Forma 2SB 7.3.1.38 '!Z_57A1E72B_DFC1_4C5D_ABA7_C1A26EB31789_.wvu.PrintTitles</vt:lpstr>
      <vt:lpstr>'Forma 2SB Suvestinė '!Z_57A1E72B_DFC1_4C5D_ABA7_C1A26EB31789_.wvu.PrintTitles</vt:lpstr>
      <vt:lpstr>'Forma 2 SUVESTINĖ '!Z_5FCAC33A_47AA_47EB_BE57_8622821F3718_.wvu.Cols</vt:lpstr>
      <vt:lpstr>'Forma 2S 7.1.1.1 '!Z_5FCAC33A_47AA_47EB_BE57_8622821F3718_.wvu.Cols</vt:lpstr>
      <vt:lpstr>'Forma 2S 7.1.1.2 '!Z_5FCAC33A_47AA_47EB_BE57_8622821F3718_.wvu.Cols</vt:lpstr>
      <vt:lpstr>'Forma 2S Suvestinė '!Z_5FCAC33A_47AA_47EB_BE57_8622821F3718_.wvu.Cols</vt:lpstr>
      <vt:lpstr>'Forma 2SB 7.1.1.10 '!Z_5FCAC33A_47AA_47EB_BE57_8622821F3718_.wvu.Cols</vt:lpstr>
      <vt:lpstr>'Forma 2SB 7.1.1.2 '!Z_5FCAC33A_47AA_47EB_BE57_8622821F3718_.wvu.Cols</vt:lpstr>
      <vt:lpstr>'Forma 2SB 7.3.1.38 '!Z_5FCAC33A_47AA_47EB_BE57_8622821F3718_.wvu.Cols</vt:lpstr>
      <vt:lpstr>'Forma 2SB Suvestinė '!Z_5FCAC33A_47AA_47EB_BE57_8622821F3718_.wvu.Cols</vt:lpstr>
      <vt:lpstr>'Forma 2 SUVESTINĖ '!Z_5FCAC33A_47AA_47EB_BE57_8622821F3718_.wvu.PrintTitles</vt:lpstr>
      <vt:lpstr>'Forma 2S 7.1.1.1 '!Z_5FCAC33A_47AA_47EB_BE57_8622821F3718_.wvu.PrintTitles</vt:lpstr>
      <vt:lpstr>'Forma 2S 7.1.1.2 '!Z_5FCAC33A_47AA_47EB_BE57_8622821F3718_.wvu.PrintTitles</vt:lpstr>
      <vt:lpstr>'Forma 2S Suvestinė '!Z_5FCAC33A_47AA_47EB_BE57_8622821F3718_.wvu.PrintTitles</vt:lpstr>
      <vt:lpstr>'Forma 2SB 7.1.1.10 '!Z_5FCAC33A_47AA_47EB_BE57_8622821F3718_.wvu.PrintTitles</vt:lpstr>
      <vt:lpstr>'Forma 2SB 7.1.1.2 '!Z_5FCAC33A_47AA_47EB_BE57_8622821F3718_.wvu.PrintTitles</vt:lpstr>
      <vt:lpstr>'Forma 2SB 7.3.1.38 '!Z_5FCAC33A_47AA_47EB_BE57_8622821F3718_.wvu.PrintTitles</vt:lpstr>
      <vt:lpstr>'Forma 2SB Suvestinė '!Z_5FCAC33A_47AA_47EB_BE57_8622821F3718_.wvu.PrintTitles</vt:lpstr>
      <vt:lpstr>'Forma 2 SUVESTINĖ '!Z_758123A7_07DC_4CFE_A1C3_A6CC304C1338_.wvu.Cols</vt:lpstr>
      <vt:lpstr>'Forma 2S 7.1.1.1 '!Z_758123A7_07DC_4CFE_A1C3_A6CC304C1338_.wvu.Cols</vt:lpstr>
      <vt:lpstr>'Forma 2S 7.1.1.2 '!Z_758123A7_07DC_4CFE_A1C3_A6CC304C1338_.wvu.Cols</vt:lpstr>
      <vt:lpstr>'Forma 2S Suvestinė '!Z_758123A7_07DC_4CFE_A1C3_A6CC304C1338_.wvu.Cols</vt:lpstr>
      <vt:lpstr>'Forma 2SB 7.1.1.10 '!Z_758123A7_07DC_4CFE_A1C3_A6CC304C1338_.wvu.Cols</vt:lpstr>
      <vt:lpstr>'Forma 2SB 7.1.1.2 '!Z_758123A7_07DC_4CFE_A1C3_A6CC304C1338_.wvu.Cols</vt:lpstr>
      <vt:lpstr>'Forma 2SB 7.3.1.38 '!Z_758123A7_07DC_4CFE_A1C3_A6CC304C1338_.wvu.Cols</vt:lpstr>
      <vt:lpstr>'Forma 2SB Suvestinė '!Z_758123A7_07DC_4CFE_A1C3_A6CC304C1338_.wvu.Cols</vt:lpstr>
      <vt:lpstr>'Forma 2 SUVESTINĖ '!Z_758123A7_07DC_4CFE_A1C3_A6CC304C1338_.wvu.PrintTitles</vt:lpstr>
      <vt:lpstr>'Forma 2S 7.1.1.1 '!Z_758123A7_07DC_4CFE_A1C3_A6CC304C1338_.wvu.PrintTitles</vt:lpstr>
      <vt:lpstr>'Forma 2S 7.1.1.2 '!Z_758123A7_07DC_4CFE_A1C3_A6CC304C1338_.wvu.PrintTitles</vt:lpstr>
      <vt:lpstr>'Forma 2S Suvestinė '!Z_758123A7_07DC_4CFE_A1C3_A6CC304C1338_.wvu.PrintTitles</vt:lpstr>
      <vt:lpstr>'Forma 2SB 7.1.1.10 '!Z_758123A7_07DC_4CFE_A1C3_A6CC304C1338_.wvu.PrintTitles</vt:lpstr>
      <vt:lpstr>'Forma 2SB 7.1.1.2 '!Z_758123A7_07DC_4CFE_A1C3_A6CC304C1338_.wvu.PrintTitles</vt:lpstr>
      <vt:lpstr>'Forma 2SB 7.3.1.38 '!Z_758123A7_07DC_4CFE_A1C3_A6CC304C1338_.wvu.PrintTitles</vt:lpstr>
      <vt:lpstr>'Forma 2SB Suvestinė '!Z_758123A7_07DC_4CFE_A1C3_A6CC304C1338_.wvu.PrintTitles</vt:lpstr>
      <vt:lpstr>'Forma 2 SUVESTINĖ '!Z_75BFD04C_8D34_49C9_A422_0335B0ABD698_.wvu.Cols</vt:lpstr>
      <vt:lpstr>'Forma 2S 7.1.1.1 '!Z_75BFD04C_8D34_49C9_A422_0335B0ABD698_.wvu.Cols</vt:lpstr>
      <vt:lpstr>'Forma 2S 7.1.1.2 '!Z_75BFD04C_8D34_49C9_A422_0335B0ABD698_.wvu.Cols</vt:lpstr>
      <vt:lpstr>'Forma 2S Suvestinė '!Z_75BFD04C_8D34_49C9_A422_0335B0ABD698_.wvu.Cols</vt:lpstr>
      <vt:lpstr>'Forma 2SB 7.1.1.10 '!Z_75BFD04C_8D34_49C9_A422_0335B0ABD698_.wvu.Cols</vt:lpstr>
      <vt:lpstr>'Forma 2SB 7.1.1.2 '!Z_75BFD04C_8D34_49C9_A422_0335B0ABD698_.wvu.Cols</vt:lpstr>
      <vt:lpstr>'Forma 2SB 7.3.1.38 '!Z_75BFD04C_8D34_49C9_A422_0335B0ABD698_.wvu.Cols</vt:lpstr>
      <vt:lpstr>'Forma 2SB Suvestinė '!Z_75BFD04C_8D34_49C9_A422_0335B0ABD698_.wvu.Cols</vt:lpstr>
      <vt:lpstr>'Forma 2 SUVESTINĖ '!Z_75BFD04C_8D34_49C9_A422_0335B0ABD698_.wvu.PrintTitles</vt:lpstr>
      <vt:lpstr>'Forma 2S 7.1.1.1 '!Z_75BFD04C_8D34_49C9_A422_0335B0ABD698_.wvu.PrintTitles</vt:lpstr>
      <vt:lpstr>'Forma 2S 7.1.1.2 '!Z_75BFD04C_8D34_49C9_A422_0335B0ABD698_.wvu.PrintTitles</vt:lpstr>
      <vt:lpstr>'Forma 2S Suvestinė '!Z_75BFD04C_8D34_49C9_A422_0335B0ABD698_.wvu.PrintTitles</vt:lpstr>
      <vt:lpstr>'Forma 2SB 7.1.1.10 '!Z_75BFD04C_8D34_49C9_A422_0335B0ABD698_.wvu.PrintTitles</vt:lpstr>
      <vt:lpstr>'Forma 2SB 7.1.1.2 '!Z_75BFD04C_8D34_49C9_A422_0335B0ABD698_.wvu.PrintTitles</vt:lpstr>
      <vt:lpstr>'Forma 2SB 7.3.1.38 '!Z_75BFD04C_8D34_49C9_A422_0335B0ABD698_.wvu.PrintTitles</vt:lpstr>
      <vt:lpstr>'Forma 2SB Suvestinė '!Z_75BFD04C_8D34_49C9_A422_0335B0ABD698_.wvu.PrintTitles</vt:lpstr>
      <vt:lpstr>'Forma 2 SUVESTINĖ '!Z_7A632666_DBD4_4CFF_BD05_66382BD6FB9E_.wvu.Cols</vt:lpstr>
      <vt:lpstr>'Forma 2S 7.1.1.1 '!Z_7A632666_DBD4_4CFF_BD05_66382BD6FB9E_.wvu.Cols</vt:lpstr>
      <vt:lpstr>'Forma 2S 7.1.1.2 '!Z_7A632666_DBD4_4CFF_BD05_66382BD6FB9E_.wvu.Cols</vt:lpstr>
      <vt:lpstr>'Forma 2S Suvestinė '!Z_7A632666_DBD4_4CFF_BD05_66382BD6FB9E_.wvu.Cols</vt:lpstr>
      <vt:lpstr>'Forma 2SB 7.1.1.10 '!Z_7A632666_DBD4_4CFF_BD05_66382BD6FB9E_.wvu.Cols</vt:lpstr>
      <vt:lpstr>'Forma 2SB 7.1.1.2 '!Z_7A632666_DBD4_4CFF_BD05_66382BD6FB9E_.wvu.Cols</vt:lpstr>
      <vt:lpstr>'Forma 2SB 7.3.1.38 '!Z_7A632666_DBD4_4CFF_BD05_66382BD6FB9E_.wvu.Cols</vt:lpstr>
      <vt:lpstr>'Forma 2SB Suvestinė '!Z_7A632666_DBD4_4CFF_BD05_66382BD6FB9E_.wvu.Cols</vt:lpstr>
      <vt:lpstr>'Forma 2 SUVESTINĖ '!Z_7A632666_DBD4_4CFF_BD05_66382BD6FB9E_.wvu.PrintTitles</vt:lpstr>
      <vt:lpstr>'Forma 2S 7.1.1.1 '!Z_7A632666_DBD4_4CFF_BD05_66382BD6FB9E_.wvu.PrintTitles</vt:lpstr>
      <vt:lpstr>'Forma 2S 7.1.1.2 '!Z_7A632666_DBD4_4CFF_BD05_66382BD6FB9E_.wvu.PrintTitles</vt:lpstr>
      <vt:lpstr>'Forma 2S Suvestinė '!Z_7A632666_DBD4_4CFF_BD05_66382BD6FB9E_.wvu.PrintTitles</vt:lpstr>
      <vt:lpstr>'Forma 2SB 7.1.1.10 '!Z_7A632666_DBD4_4CFF_BD05_66382BD6FB9E_.wvu.PrintTitles</vt:lpstr>
      <vt:lpstr>'Forma 2SB 7.1.1.2 '!Z_7A632666_DBD4_4CFF_BD05_66382BD6FB9E_.wvu.PrintTitles</vt:lpstr>
      <vt:lpstr>'Forma 2SB 7.3.1.38 '!Z_7A632666_DBD4_4CFF_BD05_66382BD6FB9E_.wvu.PrintTitles</vt:lpstr>
      <vt:lpstr>'Forma 2SB Suvestinė '!Z_7A632666_DBD4_4CFF_BD05_66382BD6FB9E_.wvu.PrintTitles</vt:lpstr>
      <vt:lpstr>'Forma 2 SUVESTINĖ '!Z_9B727EDB_49B4_42DC_BF97_3A35178E0BFD_.wvu.Cols</vt:lpstr>
      <vt:lpstr>'Forma 2S 7.1.1.1 '!Z_9B727EDB_49B4_42DC_BF97_3A35178E0BFD_.wvu.Cols</vt:lpstr>
      <vt:lpstr>'Forma 2S 7.1.1.2 '!Z_9B727EDB_49B4_42DC_BF97_3A35178E0BFD_.wvu.Cols</vt:lpstr>
      <vt:lpstr>'Forma 2S Suvestinė '!Z_9B727EDB_49B4_42DC_BF97_3A35178E0BFD_.wvu.Cols</vt:lpstr>
      <vt:lpstr>'Forma 2SB 7.1.1.10 '!Z_9B727EDB_49B4_42DC_BF97_3A35178E0BFD_.wvu.Cols</vt:lpstr>
      <vt:lpstr>'Forma 2SB 7.1.1.2 '!Z_9B727EDB_49B4_42DC_BF97_3A35178E0BFD_.wvu.Cols</vt:lpstr>
      <vt:lpstr>'Forma 2SB 7.3.1.38 '!Z_9B727EDB_49B4_42DC_BF97_3A35178E0BFD_.wvu.Cols</vt:lpstr>
      <vt:lpstr>'Forma 2SB Suvestinė '!Z_9B727EDB_49B4_42DC_BF97_3A35178E0BFD_.wvu.Cols</vt:lpstr>
      <vt:lpstr>'Forma 2 SUVESTINĖ '!Z_9B727EDB_49B4_42DC_BF97_3A35178E0BFD_.wvu.PrintTitles</vt:lpstr>
      <vt:lpstr>'Forma 2S 7.1.1.1 '!Z_9B727EDB_49B4_42DC_BF97_3A35178E0BFD_.wvu.PrintTitles</vt:lpstr>
      <vt:lpstr>'Forma 2S 7.1.1.2 '!Z_9B727EDB_49B4_42DC_BF97_3A35178E0BFD_.wvu.PrintTitles</vt:lpstr>
      <vt:lpstr>'Forma 2S Suvestinė '!Z_9B727EDB_49B4_42DC_BF97_3A35178E0BFD_.wvu.PrintTitles</vt:lpstr>
      <vt:lpstr>'Forma 2SB 7.1.1.10 '!Z_9B727EDB_49B4_42DC_BF97_3A35178E0BFD_.wvu.PrintTitles</vt:lpstr>
      <vt:lpstr>'Forma 2SB 7.1.1.2 '!Z_9B727EDB_49B4_42DC_BF97_3A35178E0BFD_.wvu.PrintTitles</vt:lpstr>
      <vt:lpstr>'Forma 2SB 7.3.1.38 '!Z_9B727EDB_49B4_42DC_BF97_3A35178E0BFD_.wvu.PrintTitles</vt:lpstr>
      <vt:lpstr>'Forma 2SB Suvestinė '!Z_9B727EDB_49B4_42DC_BF97_3A35178E0BFD_.wvu.PrintTitles</vt:lpstr>
      <vt:lpstr>'Forma 2 SUVESTINĖ '!Z_A64B7B98_B658_4E89_BA3D_F49D1265D61E_.wvu.Cols</vt:lpstr>
      <vt:lpstr>'Forma 2S 7.1.1.1 '!Z_A64B7B98_B658_4E89_BA3D_F49D1265D61E_.wvu.Cols</vt:lpstr>
      <vt:lpstr>'Forma 2S 7.1.1.2 '!Z_A64B7B98_B658_4E89_BA3D_F49D1265D61E_.wvu.Cols</vt:lpstr>
      <vt:lpstr>'Forma 2S Suvestinė '!Z_A64B7B98_B658_4E89_BA3D_F49D1265D61E_.wvu.Cols</vt:lpstr>
      <vt:lpstr>'Forma 2SB 7.1.1.10 '!Z_A64B7B98_B658_4E89_BA3D_F49D1265D61E_.wvu.Cols</vt:lpstr>
      <vt:lpstr>'Forma 2SB 7.1.1.2 '!Z_A64B7B98_B658_4E89_BA3D_F49D1265D61E_.wvu.Cols</vt:lpstr>
      <vt:lpstr>'Forma 2SB 7.3.1.38 '!Z_A64B7B98_B658_4E89_BA3D_F49D1265D61E_.wvu.Cols</vt:lpstr>
      <vt:lpstr>'Forma 2SB Suvestinė '!Z_A64B7B98_B658_4E89_BA3D_F49D1265D61E_.wvu.Cols</vt:lpstr>
      <vt:lpstr>'Forma 2 SUVESTINĖ '!Z_A64B7B98_B658_4E89_BA3D_F49D1265D61E_.wvu.PrintTitles</vt:lpstr>
      <vt:lpstr>'Forma 2S 7.1.1.1 '!Z_A64B7B98_B658_4E89_BA3D_F49D1265D61E_.wvu.PrintTitles</vt:lpstr>
      <vt:lpstr>'Forma 2S 7.1.1.2 '!Z_A64B7B98_B658_4E89_BA3D_F49D1265D61E_.wvu.PrintTitles</vt:lpstr>
      <vt:lpstr>'Forma 2S Suvestinė '!Z_A64B7B98_B658_4E89_BA3D_F49D1265D61E_.wvu.PrintTitles</vt:lpstr>
      <vt:lpstr>'Forma 2SB 7.1.1.10 '!Z_A64B7B98_B658_4E89_BA3D_F49D1265D61E_.wvu.PrintTitles</vt:lpstr>
      <vt:lpstr>'Forma 2SB 7.1.1.2 '!Z_A64B7B98_B658_4E89_BA3D_F49D1265D61E_.wvu.PrintTitles</vt:lpstr>
      <vt:lpstr>'Forma 2SB 7.3.1.38 '!Z_A64B7B98_B658_4E89_BA3D_F49D1265D61E_.wvu.PrintTitles</vt:lpstr>
      <vt:lpstr>'Forma 2SB Suvestinė '!Z_A64B7B98_B658_4E89_BA3D_F49D1265D61E_.wvu.PrintTitles</vt:lpstr>
      <vt:lpstr>'Forma 2 SUVESTINĖ '!Z_B9470AF3_226B_4213_A7B5_37AA221FCC86_.wvu.Cols</vt:lpstr>
      <vt:lpstr>'Forma 2S 7.1.1.1 '!Z_B9470AF3_226B_4213_A7B5_37AA221FCC86_.wvu.Cols</vt:lpstr>
      <vt:lpstr>'Forma 2S 7.1.1.2 '!Z_B9470AF3_226B_4213_A7B5_37AA221FCC86_.wvu.Cols</vt:lpstr>
      <vt:lpstr>'Forma 2S Suvestinė '!Z_B9470AF3_226B_4213_A7B5_37AA221FCC86_.wvu.Cols</vt:lpstr>
      <vt:lpstr>'Forma 2SB 7.1.1.10 '!Z_B9470AF3_226B_4213_A7B5_37AA221FCC86_.wvu.Cols</vt:lpstr>
      <vt:lpstr>'Forma 2SB 7.1.1.2 '!Z_B9470AF3_226B_4213_A7B5_37AA221FCC86_.wvu.Cols</vt:lpstr>
      <vt:lpstr>'Forma 2SB 7.3.1.38 '!Z_B9470AF3_226B_4213_A7B5_37AA221FCC86_.wvu.Cols</vt:lpstr>
      <vt:lpstr>'Forma 2SB Suvestinė '!Z_B9470AF3_226B_4213_A7B5_37AA221FCC86_.wvu.Cols</vt:lpstr>
      <vt:lpstr>'Forma 2 SUVESTINĖ '!Z_B9470AF3_226B_4213_A7B5_37AA221FCC86_.wvu.PrintTitles</vt:lpstr>
      <vt:lpstr>'Forma 2S 7.1.1.1 '!Z_B9470AF3_226B_4213_A7B5_37AA221FCC86_.wvu.PrintTitles</vt:lpstr>
      <vt:lpstr>'Forma 2S 7.1.1.2 '!Z_B9470AF3_226B_4213_A7B5_37AA221FCC86_.wvu.PrintTitles</vt:lpstr>
      <vt:lpstr>'Forma 2S Suvestinė '!Z_B9470AF3_226B_4213_A7B5_37AA221FCC86_.wvu.PrintTitles</vt:lpstr>
      <vt:lpstr>'Forma 2SB 7.1.1.10 '!Z_B9470AF3_226B_4213_A7B5_37AA221FCC86_.wvu.PrintTitles</vt:lpstr>
      <vt:lpstr>'Forma 2SB 7.1.1.2 '!Z_B9470AF3_226B_4213_A7B5_37AA221FCC86_.wvu.PrintTitles</vt:lpstr>
      <vt:lpstr>'Forma 2SB 7.3.1.38 '!Z_B9470AF3_226B_4213_A7B5_37AA221FCC86_.wvu.PrintTitles</vt:lpstr>
      <vt:lpstr>'Forma 2SB Suvestinė '!Z_B9470AF3_226B_4213_A7B5_37AA221FCC86_.wvu.PrintTitles</vt:lpstr>
      <vt:lpstr>'Forma 2 SUVESTINĖ '!Z_D669FC1B_AE0B_4417_8D6F_8460D68D5677_.wvu.Cols</vt:lpstr>
      <vt:lpstr>'Forma 2S 7.1.1.1 '!Z_D669FC1B_AE0B_4417_8D6F_8460D68D5677_.wvu.Cols</vt:lpstr>
      <vt:lpstr>'Forma 2S 7.1.1.2 '!Z_D669FC1B_AE0B_4417_8D6F_8460D68D5677_.wvu.Cols</vt:lpstr>
      <vt:lpstr>'Forma 2S Suvestinė '!Z_D669FC1B_AE0B_4417_8D6F_8460D68D5677_.wvu.Cols</vt:lpstr>
      <vt:lpstr>'Forma 2SB 7.1.1.10 '!Z_D669FC1B_AE0B_4417_8D6F_8460D68D5677_.wvu.Cols</vt:lpstr>
      <vt:lpstr>'Forma 2SB 7.1.1.2 '!Z_D669FC1B_AE0B_4417_8D6F_8460D68D5677_.wvu.Cols</vt:lpstr>
      <vt:lpstr>'Forma 2SB 7.3.1.38 '!Z_D669FC1B_AE0B_4417_8D6F_8460D68D5677_.wvu.Cols</vt:lpstr>
      <vt:lpstr>'Forma 2SB Suvestinė '!Z_D669FC1B_AE0B_4417_8D6F_8460D68D5677_.wvu.Cols</vt:lpstr>
      <vt:lpstr>'Forma 2 SUVESTINĖ '!Z_D669FC1B_AE0B_4417_8D6F_8460D68D5677_.wvu.PrintTitles</vt:lpstr>
      <vt:lpstr>'Forma 2S 7.1.1.1 '!Z_D669FC1B_AE0B_4417_8D6F_8460D68D5677_.wvu.PrintTitles</vt:lpstr>
      <vt:lpstr>'Forma 2S 7.1.1.2 '!Z_D669FC1B_AE0B_4417_8D6F_8460D68D5677_.wvu.PrintTitles</vt:lpstr>
      <vt:lpstr>'Forma 2S Suvestinė '!Z_D669FC1B_AE0B_4417_8D6F_8460D68D5677_.wvu.PrintTitles</vt:lpstr>
      <vt:lpstr>'Forma 2SB 7.1.1.10 '!Z_D669FC1B_AE0B_4417_8D6F_8460D68D5677_.wvu.PrintTitles</vt:lpstr>
      <vt:lpstr>'Forma 2SB 7.1.1.2 '!Z_D669FC1B_AE0B_4417_8D6F_8460D68D5677_.wvu.PrintTitles</vt:lpstr>
      <vt:lpstr>'Forma 2SB 7.3.1.38 '!Z_D669FC1B_AE0B_4417_8D6F_8460D68D5677_.wvu.PrintTitles</vt:lpstr>
      <vt:lpstr>'Forma 2SB Suvestinė '!Z_D669FC1B_AE0B_4417_8D6F_8460D68D5677_.wvu.PrintTitles</vt:lpstr>
      <vt:lpstr>'Forma 2 SUVESTINĖ '!Z_DF4717B8_E960_4300_AF40_4AC5F93B40E3_.wvu.Cols</vt:lpstr>
      <vt:lpstr>'Forma 2S 7.1.1.1 '!Z_DF4717B8_E960_4300_AF40_4AC5F93B40E3_.wvu.Cols</vt:lpstr>
      <vt:lpstr>'Forma 2S 7.1.1.2 '!Z_DF4717B8_E960_4300_AF40_4AC5F93B40E3_.wvu.Cols</vt:lpstr>
      <vt:lpstr>'Forma 2S Suvestinė '!Z_DF4717B8_E960_4300_AF40_4AC5F93B40E3_.wvu.Cols</vt:lpstr>
      <vt:lpstr>'Forma 2SB 7.1.1.10 '!Z_DF4717B8_E960_4300_AF40_4AC5F93B40E3_.wvu.Cols</vt:lpstr>
      <vt:lpstr>'Forma 2SB 7.1.1.2 '!Z_DF4717B8_E960_4300_AF40_4AC5F93B40E3_.wvu.Cols</vt:lpstr>
      <vt:lpstr>'Forma 2SB 7.3.1.38 '!Z_DF4717B8_E960_4300_AF40_4AC5F93B40E3_.wvu.Cols</vt:lpstr>
      <vt:lpstr>'Forma 2SB Suvestinė '!Z_DF4717B8_E960_4300_AF40_4AC5F93B40E3_.wvu.Cols</vt:lpstr>
      <vt:lpstr>'Forma 2 SUVESTINĖ '!Z_DF4717B8_E960_4300_AF40_4AC5F93B40E3_.wvu.PrintTitles</vt:lpstr>
      <vt:lpstr>'Forma 2S 7.1.1.1 '!Z_DF4717B8_E960_4300_AF40_4AC5F93B40E3_.wvu.PrintTitles</vt:lpstr>
      <vt:lpstr>'Forma 2S 7.1.1.2 '!Z_DF4717B8_E960_4300_AF40_4AC5F93B40E3_.wvu.PrintTitles</vt:lpstr>
      <vt:lpstr>'Forma 2S Suvestinė '!Z_DF4717B8_E960_4300_AF40_4AC5F93B40E3_.wvu.PrintTitles</vt:lpstr>
      <vt:lpstr>'Forma 2SB 7.1.1.10 '!Z_DF4717B8_E960_4300_AF40_4AC5F93B40E3_.wvu.PrintTitles</vt:lpstr>
      <vt:lpstr>'Forma 2SB 7.1.1.2 '!Z_DF4717B8_E960_4300_AF40_4AC5F93B40E3_.wvu.PrintTitles</vt:lpstr>
      <vt:lpstr>'Forma 2SB 7.3.1.38 '!Z_DF4717B8_E960_4300_AF40_4AC5F93B40E3_.wvu.PrintTitles</vt:lpstr>
      <vt:lpstr>'Forma 2SB Suvestinė '!Z_DF4717B8_E960_4300_AF40_4AC5F93B40E3_.wvu.PrintTitles</vt:lpstr>
      <vt:lpstr>'Forma 2 SUVESTINĖ '!Z_F677807F_46FD_43C6_BB8F_08ECC7636E03_.wvu.Cols</vt:lpstr>
      <vt:lpstr>'Forma 2S 7.1.1.1 '!Z_F677807F_46FD_43C6_BB8F_08ECC7636E03_.wvu.Cols</vt:lpstr>
      <vt:lpstr>'Forma 2S 7.1.1.2 '!Z_F677807F_46FD_43C6_BB8F_08ECC7636E03_.wvu.Cols</vt:lpstr>
      <vt:lpstr>'Forma 2S Suvestinė '!Z_F677807F_46FD_43C6_BB8F_08ECC7636E03_.wvu.Cols</vt:lpstr>
      <vt:lpstr>'Forma 2SB 7.1.1.10 '!Z_F677807F_46FD_43C6_BB8F_08ECC7636E03_.wvu.Cols</vt:lpstr>
      <vt:lpstr>'Forma 2SB 7.1.1.2 '!Z_F677807F_46FD_43C6_BB8F_08ECC7636E03_.wvu.Cols</vt:lpstr>
      <vt:lpstr>'Forma 2SB 7.3.1.38 '!Z_F677807F_46FD_43C6_BB8F_08ECC7636E03_.wvu.Cols</vt:lpstr>
      <vt:lpstr>'Forma 2SB Suvestinė '!Z_F677807F_46FD_43C6_BB8F_08ECC7636E03_.wvu.Cols</vt:lpstr>
      <vt:lpstr>'Forma 2 SUVESTINĖ '!Z_F677807F_46FD_43C6_BB8F_08ECC7636E03_.wvu.PrintTitles</vt:lpstr>
      <vt:lpstr>'Forma 2S 7.1.1.1 '!Z_F677807F_46FD_43C6_BB8F_08ECC7636E03_.wvu.PrintTitles</vt:lpstr>
      <vt:lpstr>'Forma 2S 7.1.1.2 '!Z_F677807F_46FD_43C6_BB8F_08ECC7636E03_.wvu.PrintTitles</vt:lpstr>
      <vt:lpstr>'Forma 2S Suvestinė '!Z_F677807F_46FD_43C6_BB8F_08ECC7636E03_.wvu.PrintTitles</vt:lpstr>
      <vt:lpstr>'Forma 2SB 7.1.1.10 '!Z_F677807F_46FD_43C6_BB8F_08ECC7636E03_.wvu.PrintTitles</vt:lpstr>
      <vt:lpstr>'Forma 2SB 7.1.1.2 '!Z_F677807F_46FD_43C6_BB8F_08ECC7636E03_.wvu.PrintTitles</vt:lpstr>
      <vt:lpstr>'Forma 2SB 7.3.1.38 '!Z_F677807F_46FD_43C6_BB8F_08ECC7636E03_.wvu.PrintTitles</vt:lpstr>
      <vt:lpstr>'Forma 2SB Suvestinė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Nerijus Telksnys</dc:creator>
  <cp:keywords/>
  <dc:description/>
  <cp:lastModifiedBy>Valerija Šarkienė</cp:lastModifiedBy>
  <cp:lastPrinted>2026-01-16T13:56:26Z</cp:lastPrinted>
  <dcterms:created xsi:type="dcterms:W3CDTF">2022-03-30T11:04:35Z</dcterms:created>
  <dcterms:modified xsi:type="dcterms:W3CDTF">2026-01-16T14:16:20Z</dcterms:modified>
  <cp:category/>
</cp:coreProperties>
</file>